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8_{714F0C93-A64F-4B19-BF82-EA49FC2EC769}" xr6:coauthVersionLast="47" xr6:coauthVersionMax="47" xr10:uidLastSave="{00000000-0000-0000-0000-000000000000}"/>
  <bookViews>
    <workbookView xWindow="3540" yWindow="2055" windowWidth="19200" windowHeight="13020" xr2:uid="{00000000-000D-0000-FFFF-FFFF00000000}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'DC30'!$A$1:$H$180</definedName>
    <definedName name="_xlnm.Print_Area" localSheetId="2">'DC31'!$A$1:$H$180</definedName>
    <definedName name="_xlnm.Print_Area" localSheetId="3">'DC32'!$A$1:$H$180</definedName>
    <definedName name="_xlnm.Print_Area" localSheetId="4">'MP301'!$A$1:$H$180</definedName>
    <definedName name="_xlnm.Print_Area" localSheetId="5">'MP302'!$A$1:$H$180</definedName>
    <definedName name="_xlnm.Print_Area" localSheetId="6">'MP303'!$A$1:$H$180</definedName>
    <definedName name="_xlnm.Print_Area" localSheetId="7">'MP304'!$A$1:$H$180</definedName>
    <definedName name="_xlnm.Print_Area" localSheetId="8">'MP305'!$A$1:$H$180</definedName>
    <definedName name="_xlnm.Print_Area" localSheetId="9">'MP306'!$A$1:$H$180</definedName>
    <definedName name="_xlnm.Print_Area" localSheetId="10">'MP307'!$A$1:$H$180</definedName>
    <definedName name="_xlnm.Print_Area" localSheetId="11">'MP311'!$A$1:$H$180</definedName>
    <definedName name="_xlnm.Print_Area" localSheetId="12">'MP312'!$A$1:$H$180</definedName>
    <definedName name="_xlnm.Print_Area" localSheetId="13">'MP313'!$A$1:$H$180</definedName>
    <definedName name="_xlnm.Print_Area" localSheetId="14">'MP314'!$A$1:$H$180</definedName>
    <definedName name="_xlnm.Print_Area" localSheetId="15">'MP315'!$A$1:$H$180</definedName>
    <definedName name="_xlnm.Print_Area" localSheetId="16">'MP316'!$A$1:$H$180</definedName>
    <definedName name="_xlnm.Print_Area" localSheetId="17">'MP321'!$A$1:$H$180</definedName>
    <definedName name="_xlnm.Print_Area" localSheetId="18">'MP324'!$A$1:$H$180</definedName>
    <definedName name="_xlnm.Print_Area" localSheetId="19">'MP325'!$A$1:$H$180</definedName>
    <definedName name="_xlnm.Print_Area" localSheetId="20">'MP326'!$A$1:$H$180</definedName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2" l="1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G48" i="3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3"/>
  <c r="G114" i="13"/>
  <c r="F114" i="13"/>
  <c r="H108" i="13"/>
  <c r="G108" i="13"/>
  <c r="F108" i="13"/>
  <c r="H102" i="13"/>
  <c r="G102" i="13"/>
  <c r="F102" i="13"/>
  <c r="H96" i="13"/>
  <c r="G96" i="13"/>
  <c r="F96" i="13"/>
  <c r="H90" i="13"/>
  <c r="G90" i="13"/>
  <c r="F90" i="13"/>
  <c r="H84" i="13"/>
  <c r="G84" i="13"/>
  <c r="F84" i="13"/>
  <c r="H78" i="13"/>
  <c r="G78" i="13"/>
  <c r="F78" i="13"/>
  <c r="H72" i="13"/>
  <c r="G72" i="13"/>
  <c r="F72" i="13"/>
  <c r="H66" i="13"/>
  <c r="G66" i="13"/>
  <c r="F66" i="13"/>
  <c r="H60" i="13"/>
  <c r="G60" i="13"/>
  <c r="F60" i="13"/>
  <c r="H54" i="13"/>
  <c r="G54" i="13"/>
  <c r="F54" i="13"/>
  <c r="H48" i="13"/>
  <c r="G48" i="13"/>
  <c r="F48" i="13"/>
  <c r="H114" i="14"/>
  <c r="G114" i="14"/>
  <c r="F114" i="14"/>
  <c r="H108" i="14"/>
  <c r="G108" i="14"/>
  <c r="F108" i="14"/>
  <c r="H102" i="14"/>
  <c r="G102" i="14"/>
  <c r="F102" i="14"/>
  <c r="H96" i="14"/>
  <c r="G96" i="14"/>
  <c r="F96" i="14"/>
  <c r="H90" i="14"/>
  <c r="G90" i="14"/>
  <c r="F90" i="14"/>
  <c r="H84" i="14"/>
  <c r="G84" i="14"/>
  <c r="F84" i="14"/>
  <c r="H78" i="14"/>
  <c r="G78" i="14"/>
  <c r="F78" i="14"/>
  <c r="H72" i="14"/>
  <c r="G72" i="14"/>
  <c r="F72" i="14"/>
  <c r="H66" i="14"/>
  <c r="G66" i="14"/>
  <c r="F66" i="14"/>
  <c r="H60" i="14"/>
  <c r="G60" i="14"/>
  <c r="F60" i="14"/>
  <c r="H54" i="14"/>
  <c r="G54" i="14"/>
  <c r="F54" i="14"/>
  <c r="H48" i="14"/>
  <c r="G48" i="14"/>
  <c r="F48" i="14"/>
  <c r="H114" i="15"/>
  <c r="G114" i="15"/>
  <c r="F114" i="15"/>
  <c r="H108" i="15"/>
  <c r="G108" i="15"/>
  <c r="F108" i="15"/>
  <c r="H102" i="15"/>
  <c r="G102" i="15"/>
  <c r="F102" i="15"/>
  <c r="H96" i="15"/>
  <c r="G96" i="15"/>
  <c r="F96" i="15"/>
  <c r="H90" i="15"/>
  <c r="G90" i="15"/>
  <c r="F90" i="15"/>
  <c r="H84" i="15"/>
  <c r="G84" i="15"/>
  <c r="F84" i="15"/>
  <c r="H78" i="15"/>
  <c r="G78" i="15"/>
  <c r="F78" i="15"/>
  <c r="H72" i="15"/>
  <c r="G72" i="15"/>
  <c r="F72" i="15"/>
  <c r="H66" i="15"/>
  <c r="G66" i="15"/>
  <c r="F66" i="15"/>
  <c r="H60" i="15"/>
  <c r="G60" i="15"/>
  <c r="F60" i="15"/>
  <c r="H54" i="15"/>
  <c r="G54" i="15"/>
  <c r="F54" i="15"/>
  <c r="H48" i="15"/>
  <c r="G48" i="15"/>
  <c r="F48" i="15"/>
  <c r="H114" i="16"/>
  <c r="G114" i="16"/>
  <c r="F114" i="16"/>
  <c r="H108" i="16"/>
  <c r="G108" i="16"/>
  <c r="F108" i="16"/>
  <c r="H102" i="16"/>
  <c r="G102" i="16"/>
  <c r="F102" i="16"/>
  <c r="H96" i="16"/>
  <c r="G96" i="16"/>
  <c r="F96" i="16"/>
  <c r="H90" i="16"/>
  <c r="G90" i="16"/>
  <c r="F90" i="16"/>
  <c r="H84" i="16"/>
  <c r="G84" i="16"/>
  <c r="F84" i="16"/>
  <c r="H78" i="16"/>
  <c r="G78" i="16"/>
  <c r="F78" i="16"/>
  <c r="H72" i="16"/>
  <c r="G72" i="16"/>
  <c r="F72" i="16"/>
  <c r="H66" i="16"/>
  <c r="G66" i="16"/>
  <c r="F66" i="16"/>
  <c r="H60" i="16"/>
  <c r="G60" i="16"/>
  <c r="F60" i="16"/>
  <c r="H54" i="16"/>
  <c r="G54" i="16"/>
  <c r="F54" i="16"/>
  <c r="H48" i="16"/>
  <c r="G48" i="16"/>
  <c r="F48" i="16"/>
  <c r="H114" i="17"/>
  <c r="G114" i="17"/>
  <c r="F114" i="17"/>
  <c r="H108" i="17"/>
  <c r="G108" i="17"/>
  <c r="F108" i="17"/>
  <c r="H102" i="17"/>
  <c r="G102" i="17"/>
  <c r="F102" i="17"/>
  <c r="H96" i="17"/>
  <c r="G96" i="17"/>
  <c r="F96" i="17"/>
  <c r="H90" i="17"/>
  <c r="G90" i="17"/>
  <c r="F90" i="17"/>
  <c r="H84" i="17"/>
  <c r="G84" i="17"/>
  <c r="F84" i="17"/>
  <c r="H78" i="17"/>
  <c r="H46" i="17" s="1"/>
  <c r="H119" i="17" s="1"/>
  <c r="G78" i="17"/>
  <c r="F78" i="17"/>
  <c r="H72" i="17"/>
  <c r="G72" i="17"/>
  <c r="F72" i="17"/>
  <c r="H66" i="17"/>
  <c r="G66" i="17"/>
  <c r="F66" i="17"/>
  <c r="H60" i="17"/>
  <c r="G60" i="17"/>
  <c r="F60" i="17"/>
  <c r="H54" i="17"/>
  <c r="G54" i="17"/>
  <c r="F54" i="17"/>
  <c r="H48" i="17"/>
  <c r="G48" i="17"/>
  <c r="F48" i="17"/>
  <c r="H114" i="18"/>
  <c r="G114" i="18"/>
  <c r="F114" i="18"/>
  <c r="H108" i="18"/>
  <c r="G108" i="18"/>
  <c r="F108" i="18"/>
  <c r="H102" i="18"/>
  <c r="G102" i="18"/>
  <c r="F102" i="18"/>
  <c r="H96" i="18"/>
  <c r="G96" i="18"/>
  <c r="F96" i="18"/>
  <c r="H90" i="18"/>
  <c r="G90" i="18"/>
  <c r="F90" i="18"/>
  <c r="H84" i="18"/>
  <c r="G84" i="18"/>
  <c r="F84" i="18"/>
  <c r="H78" i="18"/>
  <c r="G78" i="18"/>
  <c r="F78" i="18"/>
  <c r="H72" i="18"/>
  <c r="G72" i="18"/>
  <c r="F72" i="18"/>
  <c r="H66" i="18"/>
  <c r="G66" i="18"/>
  <c r="F66" i="18"/>
  <c r="H60" i="18"/>
  <c r="G60" i="18"/>
  <c r="F60" i="18"/>
  <c r="H54" i="18"/>
  <c r="G54" i="18"/>
  <c r="F54" i="18"/>
  <c r="H48" i="18"/>
  <c r="G48" i="18"/>
  <c r="F48" i="18"/>
  <c r="H114" i="19"/>
  <c r="G114" i="19"/>
  <c r="F114" i="19"/>
  <c r="H108" i="19"/>
  <c r="G108" i="19"/>
  <c r="F108" i="19"/>
  <c r="H102" i="19"/>
  <c r="G102" i="19"/>
  <c r="F102" i="19"/>
  <c r="H96" i="19"/>
  <c r="G96" i="19"/>
  <c r="F96" i="19"/>
  <c r="H90" i="19"/>
  <c r="G90" i="19"/>
  <c r="F90" i="19"/>
  <c r="H84" i="19"/>
  <c r="G84" i="19"/>
  <c r="F84" i="19"/>
  <c r="H78" i="19"/>
  <c r="G78" i="19"/>
  <c r="F78" i="19"/>
  <c r="H72" i="19"/>
  <c r="G72" i="19"/>
  <c r="F72" i="19"/>
  <c r="H66" i="19"/>
  <c r="G66" i="19"/>
  <c r="F66" i="19"/>
  <c r="H60" i="19"/>
  <c r="G60" i="19"/>
  <c r="F60" i="19"/>
  <c r="H54" i="19"/>
  <c r="G54" i="19"/>
  <c r="F54" i="19"/>
  <c r="H48" i="19"/>
  <c r="G48" i="19"/>
  <c r="F48" i="19"/>
  <c r="H114" i="20"/>
  <c r="G114" i="20"/>
  <c r="F114" i="20"/>
  <c r="H108" i="20"/>
  <c r="G108" i="20"/>
  <c r="F108" i="20"/>
  <c r="H102" i="20"/>
  <c r="G102" i="20"/>
  <c r="F102" i="20"/>
  <c r="H96" i="20"/>
  <c r="G96" i="20"/>
  <c r="F96" i="20"/>
  <c r="H90" i="20"/>
  <c r="G90" i="20"/>
  <c r="F90" i="20"/>
  <c r="H84" i="20"/>
  <c r="G84" i="20"/>
  <c r="F84" i="20"/>
  <c r="H78" i="20"/>
  <c r="G78" i="20"/>
  <c r="F78" i="20"/>
  <c r="H72" i="20"/>
  <c r="G72" i="20"/>
  <c r="F72" i="20"/>
  <c r="H66" i="20"/>
  <c r="G66" i="20"/>
  <c r="F66" i="20"/>
  <c r="H60" i="20"/>
  <c r="G60" i="20"/>
  <c r="F60" i="20"/>
  <c r="H54" i="20"/>
  <c r="G54" i="20"/>
  <c r="F54" i="20"/>
  <c r="H48" i="20"/>
  <c r="G48" i="20"/>
  <c r="F48" i="20"/>
  <c r="H114" i="21"/>
  <c r="G114" i="21"/>
  <c r="F114" i="21"/>
  <c r="H108" i="21"/>
  <c r="G108" i="21"/>
  <c r="F108" i="21"/>
  <c r="H102" i="21"/>
  <c r="G102" i="21"/>
  <c r="F102" i="21"/>
  <c r="H96" i="21"/>
  <c r="G96" i="21"/>
  <c r="F96" i="21"/>
  <c r="H90" i="21"/>
  <c r="G90" i="21"/>
  <c r="F90" i="21"/>
  <c r="H84" i="21"/>
  <c r="G84" i="21"/>
  <c r="F84" i="21"/>
  <c r="H78" i="21"/>
  <c r="G78" i="21"/>
  <c r="F78" i="21"/>
  <c r="H72" i="21"/>
  <c r="G72" i="21"/>
  <c r="F72" i="21"/>
  <c r="H66" i="21"/>
  <c r="G66" i="21"/>
  <c r="F66" i="21"/>
  <c r="H60" i="21"/>
  <c r="G60" i="21"/>
  <c r="F60" i="21"/>
  <c r="H54" i="21"/>
  <c r="G54" i="21"/>
  <c r="F54" i="21"/>
  <c r="H48" i="21"/>
  <c r="G48" i="21"/>
  <c r="F48" i="21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H43" i="6" s="1"/>
  <c r="G41" i="6"/>
  <c r="F41" i="6"/>
  <c r="H41" i="7"/>
  <c r="G41" i="7"/>
  <c r="F41" i="7"/>
  <c r="H41" i="8"/>
  <c r="G41" i="8"/>
  <c r="F41" i="8"/>
  <c r="F43" i="8" s="1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H43" i="14" s="1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1"/>
  <c r="G41" i="1"/>
  <c r="F41" i="1"/>
  <c r="H33" i="2"/>
  <c r="H43" i="2" s="1"/>
  <c r="G33" i="2"/>
  <c r="G43" i="2" s="1"/>
  <c r="F33" i="2"/>
  <c r="F43" i="2" s="1"/>
  <c r="H33" i="3"/>
  <c r="H43" i="3" s="1"/>
  <c r="G33" i="3"/>
  <c r="G43" i="3" s="1"/>
  <c r="F33" i="3"/>
  <c r="F43" i="3" s="1"/>
  <c r="H33" i="4"/>
  <c r="G33" i="4"/>
  <c r="F33" i="4"/>
  <c r="H33" i="5"/>
  <c r="H43" i="5" s="1"/>
  <c r="G33" i="5"/>
  <c r="F33" i="5"/>
  <c r="H33" i="6"/>
  <c r="G33" i="6"/>
  <c r="G43" i="6" s="1"/>
  <c r="F33" i="6"/>
  <c r="F43" i="6" s="1"/>
  <c r="H33" i="7"/>
  <c r="H43" i="7" s="1"/>
  <c r="G33" i="7"/>
  <c r="G43" i="7" s="1"/>
  <c r="F33" i="7"/>
  <c r="F43" i="7" s="1"/>
  <c r="H33" i="8"/>
  <c r="H43" i="8" s="1"/>
  <c r="G33" i="8"/>
  <c r="G43" i="8" s="1"/>
  <c r="F33" i="8"/>
  <c r="H33" i="9"/>
  <c r="G33" i="9"/>
  <c r="F33" i="9"/>
  <c r="F43" i="9" s="1"/>
  <c r="H33" i="10"/>
  <c r="G33" i="10"/>
  <c r="F33" i="10"/>
  <c r="H33" i="11"/>
  <c r="H43" i="11" s="1"/>
  <c r="G33" i="11"/>
  <c r="G43" i="11" s="1"/>
  <c r="F33" i="11"/>
  <c r="F43" i="11" s="1"/>
  <c r="H33" i="12"/>
  <c r="H43" i="12" s="1"/>
  <c r="G33" i="12"/>
  <c r="G43" i="12" s="1"/>
  <c r="F33" i="12"/>
  <c r="F43" i="12" s="1"/>
  <c r="H33" i="13"/>
  <c r="H43" i="13" s="1"/>
  <c r="G33" i="13"/>
  <c r="F33" i="13"/>
  <c r="H33" i="14"/>
  <c r="G33" i="14"/>
  <c r="G43" i="14" s="1"/>
  <c r="F33" i="14"/>
  <c r="H33" i="15"/>
  <c r="G33" i="15"/>
  <c r="F33" i="15"/>
  <c r="F43" i="15" s="1"/>
  <c r="H33" i="16"/>
  <c r="H43" i="16" s="1"/>
  <c r="G33" i="16"/>
  <c r="G43" i="16" s="1"/>
  <c r="F33" i="16"/>
  <c r="H33" i="17"/>
  <c r="H43" i="17" s="1"/>
  <c r="G33" i="17"/>
  <c r="G43" i="17" s="1"/>
  <c r="F33" i="17"/>
  <c r="F43" i="17" s="1"/>
  <c r="H33" i="18"/>
  <c r="G33" i="18"/>
  <c r="F33" i="18"/>
  <c r="H33" i="19"/>
  <c r="H43" i="19" s="1"/>
  <c r="G33" i="19"/>
  <c r="F33" i="19"/>
  <c r="H33" i="20"/>
  <c r="G33" i="20"/>
  <c r="G43" i="20" s="1"/>
  <c r="F33" i="20"/>
  <c r="F43" i="20" s="1"/>
  <c r="H33" i="21"/>
  <c r="H43" i="21" s="1"/>
  <c r="G33" i="21"/>
  <c r="G43" i="21" s="1"/>
  <c r="F33" i="21"/>
  <c r="F43" i="21" s="1"/>
  <c r="H33" i="1"/>
  <c r="G33" i="1"/>
  <c r="G43" i="1" s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F31" i="12" s="1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F31" i="20" s="1"/>
  <c r="H21" i="21"/>
  <c r="G21" i="21"/>
  <c r="F21" i="21"/>
  <c r="H21" i="1"/>
  <c r="G21" i="1"/>
  <c r="F21" i="1"/>
  <c r="H7" i="2"/>
  <c r="G7" i="2"/>
  <c r="F7" i="2"/>
  <c r="F31" i="2" s="1"/>
  <c r="H7" i="3"/>
  <c r="G7" i="3"/>
  <c r="F7" i="3"/>
  <c r="H7" i="4"/>
  <c r="H31" i="4" s="1"/>
  <c r="G7" i="4"/>
  <c r="F7" i="4"/>
  <c r="H7" i="5"/>
  <c r="H31" i="5" s="1"/>
  <c r="G7" i="5"/>
  <c r="G31" i="5" s="1"/>
  <c r="F7" i="5"/>
  <c r="F31" i="5" s="1"/>
  <c r="H7" i="6"/>
  <c r="H31" i="6" s="1"/>
  <c r="G7" i="6"/>
  <c r="F7" i="6"/>
  <c r="H7" i="7"/>
  <c r="H31" i="7" s="1"/>
  <c r="H44" i="7" s="1"/>
  <c r="G7" i="7"/>
  <c r="F7" i="7"/>
  <c r="H7" i="8"/>
  <c r="G7" i="8"/>
  <c r="F7" i="8"/>
  <c r="F31" i="8" s="1"/>
  <c r="H7" i="9"/>
  <c r="H31" i="9" s="1"/>
  <c r="G7" i="9"/>
  <c r="G31" i="9" s="1"/>
  <c r="F7" i="9"/>
  <c r="F31" i="9" s="1"/>
  <c r="H7" i="10"/>
  <c r="G7" i="10"/>
  <c r="G31" i="10" s="1"/>
  <c r="F7" i="10"/>
  <c r="F31" i="10" s="1"/>
  <c r="H7" i="11"/>
  <c r="G7" i="11"/>
  <c r="F7" i="11"/>
  <c r="H7" i="12"/>
  <c r="H31" i="12" s="1"/>
  <c r="G7" i="12"/>
  <c r="G31" i="12" s="1"/>
  <c r="F7" i="12"/>
  <c r="H7" i="13"/>
  <c r="G7" i="13"/>
  <c r="G31" i="13" s="1"/>
  <c r="F7" i="13"/>
  <c r="F31" i="13" s="1"/>
  <c r="H7" i="14"/>
  <c r="H31" i="14" s="1"/>
  <c r="G7" i="14"/>
  <c r="G31" i="14" s="1"/>
  <c r="F7" i="14"/>
  <c r="F31" i="14" s="1"/>
  <c r="H7" i="15"/>
  <c r="H31" i="15" s="1"/>
  <c r="G7" i="15"/>
  <c r="F7" i="15"/>
  <c r="F31" i="15" s="1"/>
  <c r="H7" i="16"/>
  <c r="G7" i="16"/>
  <c r="F7" i="16"/>
  <c r="F31" i="16" s="1"/>
  <c r="H7" i="17"/>
  <c r="G7" i="17"/>
  <c r="F7" i="17"/>
  <c r="F31" i="17" s="1"/>
  <c r="H7" i="18"/>
  <c r="G7" i="18"/>
  <c r="G31" i="18" s="1"/>
  <c r="F7" i="18"/>
  <c r="F31" i="18" s="1"/>
  <c r="H7" i="19"/>
  <c r="H31" i="19" s="1"/>
  <c r="H44" i="19" s="1"/>
  <c r="G7" i="19"/>
  <c r="G31" i="19" s="1"/>
  <c r="F7" i="19"/>
  <c r="F31" i="19" s="1"/>
  <c r="H7" i="20"/>
  <c r="H31" i="20" s="1"/>
  <c r="G7" i="20"/>
  <c r="G31" i="20" s="1"/>
  <c r="F7" i="20"/>
  <c r="H7" i="21"/>
  <c r="G7" i="21"/>
  <c r="G31" i="21" s="1"/>
  <c r="F7" i="21"/>
  <c r="H7" i="1"/>
  <c r="G7" i="1"/>
  <c r="F7" i="1"/>
  <c r="F31" i="1" s="1"/>
  <c r="F46" i="1" l="1"/>
  <c r="F119" i="1" s="1"/>
  <c r="F46" i="8"/>
  <c r="F119" i="8" s="1"/>
  <c r="H46" i="3"/>
  <c r="H119" i="3" s="1"/>
  <c r="G31" i="7"/>
  <c r="G44" i="7" s="1"/>
  <c r="H44" i="12"/>
  <c r="F46" i="20"/>
  <c r="F119" i="20" s="1"/>
  <c r="F46" i="6"/>
  <c r="F119" i="6" s="1"/>
  <c r="H44" i="17"/>
  <c r="G31" i="8"/>
  <c r="G44" i="8" s="1"/>
  <c r="F31" i="3"/>
  <c r="G31" i="15"/>
  <c r="G44" i="15" s="1"/>
  <c r="H43" i="20"/>
  <c r="H44" i="20" s="1"/>
  <c r="G43" i="15"/>
  <c r="F43" i="10"/>
  <c r="H44" i="14"/>
  <c r="H31" i="1"/>
  <c r="G31" i="17"/>
  <c r="G44" i="17" s="1"/>
  <c r="H31" i="8"/>
  <c r="G31" i="3"/>
  <c r="F43" i="19"/>
  <c r="F44" i="19" s="1"/>
  <c r="H43" i="15"/>
  <c r="G43" i="10"/>
  <c r="F43" i="5"/>
  <c r="F44" i="5" s="1"/>
  <c r="H43" i="1"/>
  <c r="G31" i="1"/>
  <c r="H31" i="13"/>
  <c r="F31" i="21"/>
  <c r="H31" i="17"/>
  <c r="F31" i="7"/>
  <c r="H31" i="3"/>
  <c r="H44" i="3" s="1"/>
  <c r="H31" i="10"/>
  <c r="G43" i="19"/>
  <c r="F43" i="14"/>
  <c r="F44" i="14" s="1"/>
  <c r="H43" i="10"/>
  <c r="H44" i="10" s="1"/>
  <c r="G43" i="5"/>
  <c r="G44" i="14"/>
  <c r="F44" i="9"/>
  <c r="F43" i="16"/>
  <c r="F46" i="16"/>
  <c r="F119" i="16" s="1"/>
  <c r="H31" i="21"/>
  <c r="F31" i="11"/>
  <c r="F44" i="11" s="1"/>
  <c r="F31" i="4"/>
  <c r="F43" i="18"/>
  <c r="F44" i="18" s="1"/>
  <c r="G43" i="9"/>
  <c r="G44" i="9" s="1"/>
  <c r="F43" i="4"/>
  <c r="H46" i="21"/>
  <c r="H119" i="21" s="1"/>
  <c r="F46" i="12"/>
  <c r="F119" i="12" s="1"/>
  <c r="H46" i="6"/>
  <c r="H119" i="6" s="1"/>
  <c r="F46" i="4"/>
  <c r="F119" i="4" s="1"/>
  <c r="G31" i="16"/>
  <c r="G44" i="16" s="1"/>
  <c r="G31" i="2"/>
  <c r="G44" i="2" s="1"/>
  <c r="H31" i="16"/>
  <c r="G31" i="11"/>
  <c r="F31" i="6"/>
  <c r="H31" i="2"/>
  <c r="H44" i="2" s="1"/>
  <c r="G31" i="4"/>
  <c r="G43" i="18"/>
  <c r="F43" i="13"/>
  <c r="H43" i="9"/>
  <c r="H44" i="9" s="1"/>
  <c r="G43" i="4"/>
  <c r="H46" i="13"/>
  <c r="H119" i="13" s="1"/>
  <c r="H46" i="9"/>
  <c r="H119" i="9" s="1"/>
  <c r="H31" i="11"/>
  <c r="H44" i="11" s="1"/>
  <c r="G31" i="6"/>
  <c r="G44" i="6" s="1"/>
  <c r="H31" i="18"/>
  <c r="F43" i="1"/>
  <c r="F44" i="1" s="1"/>
  <c r="H43" i="18"/>
  <c r="G43" i="13"/>
  <c r="H43" i="4"/>
  <c r="H44" i="4" s="1"/>
  <c r="H46" i="19"/>
  <c r="H119" i="19" s="1"/>
  <c r="H46" i="5"/>
  <c r="H119" i="5" s="1"/>
  <c r="F44" i="6"/>
  <c r="G44" i="1"/>
  <c r="F44" i="17"/>
  <c r="F44" i="3"/>
  <c r="H44" i="6"/>
  <c r="G46" i="17"/>
  <c r="G119" i="17" s="1"/>
  <c r="G46" i="21"/>
  <c r="G119" i="21" s="1"/>
  <c r="H46" i="14"/>
  <c r="H119" i="14" s="1"/>
  <c r="F46" i="10"/>
  <c r="F119" i="10" s="1"/>
  <c r="H46" i="10"/>
  <c r="H119" i="10" s="1"/>
  <c r="H46" i="7"/>
  <c r="H119" i="7" s="1"/>
  <c r="G46" i="4"/>
  <c r="G119" i="4" s="1"/>
  <c r="H46" i="20"/>
  <c r="H119" i="20" s="1"/>
  <c r="G46" i="20"/>
  <c r="G119" i="20" s="1"/>
  <c r="F46" i="17"/>
  <c r="F119" i="17" s="1"/>
  <c r="G46" i="10"/>
  <c r="G119" i="10" s="1"/>
  <c r="F46" i="7"/>
  <c r="F119" i="7" s="1"/>
  <c r="H46" i="4"/>
  <c r="H119" i="4" s="1"/>
  <c r="G46" i="3"/>
  <c r="G119" i="3" s="1"/>
  <c r="G46" i="1"/>
  <c r="G119" i="1" s="1"/>
  <c r="F46" i="19"/>
  <c r="F119" i="19" s="1"/>
  <c r="H46" i="16"/>
  <c r="H119" i="16" s="1"/>
  <c r="G46" i="16"/>
  <c r="G119" i="16" s="1"/>
  <c r="F46" i="13"/>
  <c r="F119" i="13" s="1"/>
  <c r="F46" i="9"/>
  <c r="F119" i="9" s="1"/>
  <c r="G46" i="6"/>
  <c r="G119" i="6" s="1"/>
  <c r="F46" i="3"/>
  <c r="F119" i="3" s="1"/>
  <c r="H46" i="1"/>
  <c r="H119" i="1" s="1"/>
  <c r="G46" i="19"/>
  <c r="G119" i="19" s="1"/>
  <c r="F46" i="18"/>
  <c r="F119" i="18" s="1"/>
  <c r="H46" i="15"/>
  <c r="H119" i="15" s="1"/>
  <c r="G46" i="13"/>
  <c r="G119" i="13" s="1"/>
  <c r="G46" i="9"/>
  <c r="G119" i="9" s="1"/>
  <c r="F46" i="2"/>
  <c r="F119" i="2" s="1"/>
  <c r="H46" i="2"/>
  <c r="H119" i="2" s="1"/>
  <c r="G46" i="18"/>
  <c r="G119" i="18" s="1"/>
  <c r="F46" i="15"/>
  <c r="F119" i="15" s="1"/>
  <c r="H46" i="12"/>
  <c r="H119" i="12" s="1"/>
  <c r="G46" i="12"/>
  <c r="G119" i="12" s="1"/>
  <c r="F46" i="5"/>
  <c r="F119" i="5" s="1"/>
  <c r="G46" i="2"/>
  <c r="G119" i="2" s="1"/>
  <c r="G46" i="11"/>
  <c r="G119" i="11" s="1"/>
  <c r="G46" i="8"/>
  <c r="G119" i="8" s="1"/>
  <c r="G46" i="5"/>
  <c r="G119" i="5" s="1"/>
  <c r="H46" i="18"/>
  <c r="H119" i="18" s="1"/>
  <c r="G46" i="15"/>
  <c r="G119" i="15" s="1"/>
  <c r="F46" i="14"/>
  <c r="F119" i="14" s="1"/>
  <c r="H46" i="11"/>
  <c r="H119" i="11" s="1"/>
  <c r="F46" i="21"/>
  <c r="F119" i="21" s="1"/>
  <c r="G46" i="14"/>
  <c r="G119" i="14" s="1"/>
  <c r="F46" i="11"/>
  <c r="F119" i="11" s="1"/>
  <c r="H46" i="8"/>
  <c r="H119" i="8" s="1"/>
  <c r="G46" i="7"/>
  <c r="G119" i="7" s="1"/>
  <c r="G44" i="4"/>
  <c r="G44" i="20"/>
  <c r="F44" i="12"/>
  <c r="F44" i="20"/>
  <c r="F44" i="13"/>
  <c r="H44" i="15"/>
  <c r="G44" i="21"/>
  <c r="G44" i="13"/>
  <c r="H44" i="8"/>
  <c r="F44" i="2"/>
  <c r="F44" i="4"/>
  <c r="F44" i="21"/>
  <c r="H44" i="16"/>
  <c r="F44" i="10"/>
  <c r="G44" i="5"/>
  <c r="G44" i="19"/>
  <c r="F44" i="16"/>
  <c r="G44" i="11"/>
  <c r="F44" i="8"/>
  <c r="G44" i="3"/>
  <c r="G44" i="12"/>
  <c r="H44" i="21"/>
  <c r="G44" i="18"/>
  <c r="F44" i="15"/>
  <c r="H44" i="13"/>
  <c r="G44" i="10"/>
  <c r="F44" i="7"/>
  <c r="H44" i="5"/>
  <c r="H44" i="1" l="1"/>
  <c r="H44" i="18"/>
</calcChain>
</file>

<file path=xl/sharedStrings.xml><?xml version="1.0" encoding="utf-8"?>
<sst xmlns="http://schemas.openxmlformats.org/spreadsheetml/2006/main" count="1197" uniqueCount="67">
  <si>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</si>
  <si>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</si>
  <si>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</si>
  <si>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</si>
  <si>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</si>
  <si>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</si>
  <si>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</si>
  <si>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</si>
  <si>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</si>
  <si>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</si>
  <si>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</si>
  <si>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</si>
  <si>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</si>
  <si>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</si>
  <si>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</si>
  <si>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</si>
  <si>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</si>
  <si>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</si>
  <si>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</si>
  <si>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</si>
  <si>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</si>
  <si>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</si>
  <si>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</si>
  <si>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</si>
  <si>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</si>
  <si>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</si>
  <si>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</si>
  <si>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</si>
  <si>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</si>
  <si>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</si>
  <si>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</si>
  <si>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</si>
  <si>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</si>
  <si>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</si>
  <si>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</si>
  <si>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</si>
  <si>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</si>
  <si>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</si>
  <si>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</si>
  <si>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</si>
  <si>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</si>
  <si>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</si>
  <si>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</si>
  <si>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DC30   Gert Sibande</t>
  </si>
  <si>
    <t xml:space="preserve">
C DC31   Nkangala</t>
  </si>
  <si>
    <t xml:space="preserve">
C DC32   Ehlanzeni</t>
  </si>
  <si>
    <t xml:space="preserve">
B MP301  Albert Luthuli</t>
  </si>
  <si>
    <t xml:space="preserve">
B MP302  Msukaligwa</t>
  </si>
  <si>
    <t xml:space="preserve">
B MP303  Mkhondo</t>
  </si>
  <si>
    <t xml:space="preserve">
B MP304  Pixley Ka Seme (MP)</t>
  </si>
  <si>
    <t xml:space="preserve">
B MP305  Lekwa</t>
  </si>
  <si>
    <t xml:space="preserve">
B MP306  Dipaleseng</t>
  </si>
  <si>
    <t xml:space="preserve">
B MP307  Govan Mbeki</t>
  </si>
  <si>
    <t xml:space="preserve">
B MP311  Victor Khanye</t>
  </si>
  <si>
    <t xml:space="preserve">
B MP312  Emalahleni (MP)</t>
  </si>
  <si>
    <t xml:space="preserve">
B MP313  Steve Tshwete</t>
  </si>
  <si>
    <t xml:space="preserve">
B MP314  Emakhazeni</t>
  </si>
  <si>
    <t xml:space="preserve">
B MP315  Thembisile Hani</t>
  </si>
  <si>
    <t xml:space="preserve">
B MP316  Dr J.S. Moroka</t>
  </si>
  <si>
    <t xml:space="preserve">
B MP321  Thaba Chweu</t>
  </si>
  <si>
    <t xml:space="preserve">
B MP324  Nkomazi</t>
  </si>
  <si>
    <t xml:space="preserve">
B MP325  Bushbuckridge</t>
  </si>
  <si>
    <t xml:space="preserve">
B MP326  City of Mbombela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</si>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</sst>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1" x14ac:knownFonts="1">
    <font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5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left" wrapText="1" indent="1"/>
    </xf>
    <xf numFmtId="164" fontId="4" fillId="0" borderId="2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5" fillId="0" borderId="3" xfId="0" applyFont="1" applyBorder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165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topLeftCell="A3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9293685000</v>
      </c>
      <c r="G5" s="2">
        <v>9628772000</v>
      </c>
      <c r="H5" s="2">
        <v>9963939000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3625507000</v>
      </c>
      <c r="G7" s="22">
        <f>SUM(G8:G20)</f>
        <v>3774620000</v>
      </c>
      <c r="H7" s="22">
        <f>SUM(H8:H20)</f>
        <v>3896749000</v>
      </c>
    </row>
    <row r="8" spans="5:8" x14ac:dyDescent="0.2">
      <c r="E8" s="23" t="s">
        <v>11</v>
      </c>
      <c r="F8" s="8">
        <v>2183924000</v>
      </c>
      <c r="G8" s="8">
        <v>2385678000</v>
      </c>
      <c r="H8" s="8">
        <v>2463273000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217991000</v>
      </c>
      <c r="G11" s="8">
        <v>210255000</v>
      </c>
      <c r="H11" s="8">
        <v>217268000</v>
      </c>
    </row>
    <row r="12" spans="5:8" x14ac:dyDescent="0.2">
      <c r="E12" s="23" t="s">
        <v>15</v>
      </c>
      <c r="F12" s="8">
        <v>39350000</v>
      </c>
      <c r="G12" s="8">
        <v>39350000</v>
      </c>
      <c r="H12" s="8">
        <v>5000000</v>
      </c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8350000</v>
      </c>
      <c r="G14" s="24">
        <v>8683000</v>
      </c>
      <c r="H14" s="24">
        <v>8953000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550887000</v>
      </c>
      <c r="G16" s="8">
        <v>555767000</v>
      </c>
      <c r="H16" s="8">
        <v>630721000</v>
      </c>
    </row>
    <row r="17" spans="5:8" x14ac:dyDescent="0.2">
      <c r="E17" s="23" t="s">
        <v>20</v>
      </c>
      <c r="F17" s="8">
        <v>549243000</v>
      </c>
      <c r="G17" s="8">
        <v>507247000</v>
      </c>
      <c r="H17" s="8">
        <v>501792000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>
        <v>75762000</v>
      </c>
      <c r="G19" s="8">
        <v>67640000</v>
      </c>
      <c r="H19" s="8">
        <v>69742000</v>
      </c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144859000</v>
      </c>
      <c r="G21" s="2">
        <f>SUM(G22:G30)</f>
        <v>93900000</v>
      </c>
      <c r="H21" s="2">
        <f>SUM(H22:H30)</f>
        <v>95900000</v>
      </c>
    </row>
    <row r="22" spans="5:8" x14ac:dyDescent="0.2">
      <c r="E22" s="23" t="s">
        <v>25</v>
      </c>
      <c r="F22" s="24">
        <v>49900000</v>
      </c>
      <c r="G22" s="24">
        <v>51900000</v>
      </c>
      <c r="H22" s="24">
        <v>53400000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53959000</v>
      </c>
      <c r="G24" s="8"/>
      <c r="H24" s="8"/>
    </row>
    <row r="25" spans="5:8" x14ac:dyDescent="0.2">
      <c r="E25" s="23" t="s">
        <v>28</v>
      </c>
      <c r="F25" s="8">
        <v>41000000</v>
      </c>
      <c r="G25" s="8">
        <v>42000000</v>
      </c>
      <c r="H25" s="8">
        <v>42500000</v>
      </c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13064051000</v>
      </c>
      <c r="G31" s="15">
        <f>+G5+G6+G7+G21</f>
        <v>13497292000</v>
      </c>
      <c r="H31" s="15">
        <f>+H5+H6+H7+H21</f>
        <v>13956588000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905083000</v>
      </c>
      <c r="G33" s="2">
        <f>SUM(G34:G40)</f>
        <v>838422000</v>
      </c>
      <c r="H33" s="2">
        <f>SUM(H34:H40)</f>
        <v>828551000</v>
      </c>
    </row>
    <row r="34" spans="5:8" x14ac:dyDescent="0.2">
      <c r="E34" s="23" t="s">
        <v>19</v>
      </c>
      <c r="F34" s="8">
        <v>385638000</v>
      </c>
      <c r="G34" s="8">
        <v>384382000</v>
      </c>
      <c r="H34" s="8">
        <v>369944000</v>
      </c>
    </row>
    <row r="35" spans="5:8" x14ac:dyDescent="0.2">
      <c r="E35" s="23" t="s">
        <v>37</v>
      </c>
      <c r="F35" s="8">
        <v>135801000</v>
      </c>
      <c r="G35" s="8">
        <v>331163000</v>
      </c>
      <c r="H35" s="8">
        <v>330213000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132526000</v>
      </c>
      <c r="G38" s="8">
        <v>122877000</v>
      </c>
      <c r="H38" s="8">
        <v>128394000</v>
      </c>
    </row>
    <row r="39" spans="5:8" x14ac:dyDescent="0.2">
      <c r="E39" s="23" t="s">
        <v>11</v>
      </c>
      <c r="F39" s="8">
        <v>15249000</v>
      </c>
      <c r="G39" s="8"/>
      <c r="H39" s="8"/>
    </row>
    <row r="40" spans="5:8" x14ac:dyDescent="0.2">
      <c r="E40" s="23" t="s">
        <v>40</v>
      </c>
      <c r="F40" s="8">
        <v>235869000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905083000</v>
      </c>
      <c r="G43" s="28">
        <f>+G33+G41</f>
        <v>838422000</v>
      </c>
      <c r="H43" s="28">
        <f>+H33+H41</f>
        <v>828551000</v>
      </c>
    </row>
    <row r="44" spans="5:8" ht="16.5" x14ac:dyDescent="0.3">
      <c r="E44" s="29" t="s">
        <v>42</v>
      </c>
      <c r="F44" s="30">
        <f>+F31+F43</f>
        <v>13969134000</v>
      </c>
      <c r="G44" s="30">
        <f>+G31+G43</f>
        <v>14335714000</v>
      </c>
      <c r="H44" s="30">
        <f>+H31+H43</f>
        <v>14785139000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51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112377000</v>
      </c>
      <c r="G5" s="2">
        <v>115624000</v>
      </c>
      <c r="H5" s="2">
        <v>120421000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16753000</v>
      </c>
      <c r="G7" s="22">
        <f>SUM(G8:G20)</f>
        <v>34505000</v>
      </c>
      <c r="H7" s="22">
        <f>SUM(H8:H20)</f>
        <v>35615000</v>
      </c>
    </row>
    <row r="8" spans="5:8" x14ac:dyDescent="0.2">
      <c r="E8" s="23" t="s">
        <v>11</v>
      </c>
      <c r="F8" s="8">
        <v>16355000</v>
      </c>
      <c r="G8" s="8">
        <v>24300000</v>
      </c>
      <c r="H8" s="8">
        <v>24949000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398000</v>
      </c>
      <c r="G11" s="8">
        <v>10205000</v>
      </c>
      <c r="H11" s="8">
        <v>10666000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4253000</v>
      </c>
      <c r="G21" s="2">
        <f>SUM(G22:G30)</f>
        <v>2900000</v>
      </c>
      <c r="H21" s="2">
        <f>SUM(H22:H30)</f>
        <v>2900000</v>
      </c>
    </row>
    <row r="22" spans="5:8" x14ac:dyDescent="0.2">
      <c r="E22" s="23" t="s">
        <v>25</v>
      </c>
      <c r="F22" s="24">
        <v>2800000</v>
      </c>
      <c r="G22" s="24">
        <v>2900000</v>
      </c>
      <c r="H22" s="24">
        <v>2900000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1453000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133383000</v>
      </c>
      <c r="G31" s="15">
        <f>+G5+G6+G7+G21</f>
        <v>153029000</v>
      </c>
      <c r="H31" s="15">
        <f>+H5+H6+H7+H21</f>
        <v>158936000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23326000</v>
      </c>
      <c r="G33" s="2">
        <f>SUM(G34:G40)</f>
        <v>48123000</v>
      </c>
      <c r="H33" s="2">
        <f>SUM(H34:H40)</f>
        <v>66680000</v>
      </c>
    </row>
    <row r="34" spans="5:8" x14ac:dyDescent="0.2">
      <c r="E34" s="23" t="s">
        <v>19</v>
      </c>
      <c r="F34" s="8"/>
      <c r="G34" s="8">
        <v>31200000</v>
      </c>
      <c r="H34" s="8">
        <v>32601000</v>
      </c>
    </row>
    <row r="35" spans="5:8" x14ac:dyDescent="0.2">
      <c r="E35" s="23" t="s">
        <v>37</v>
      </c>
      <c r="F35" s="8">
        <v>425000</v>
      </c>
      <c r="G35" s="8">
        <v>423000</v>
      </c>
      <c r="H35" s="8">
        <v>1165000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17000000</v>
      </c>
      <c r="G38" s="8">
        <v>16500000</v>
      </c>
      <c r="H38" s="8">
        <v>32914000</v>
      </c>
    </row>
    <row r="39" spans="5:8" x14ac:dyDescent="0.2">
      <c r="E39" s="23" t="s">
        <v>11</v>
      </c>
      <c r="F39" s="8">
        <v>5901000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23326000</v>
      </c>
      <c r="G43" s="28">
        <f>+G33+G41</f>
        <v>48123000</v>
      </c>
      <c r="H43" s="28">
        <f>+H33+H41</f>
        <v>66680000</v>
      </c>
    </row>
    <row r="44" spans="5:8" ht="16.5" x14ac:dyDescent="0.3">
      <c r="E44" s="29" t="s">
        <v>42</v>
      </c>
      <c r="F44" s="30">
        <f>+F31+F43</f>
        <v>156709000</v>
      </c>
      <c r="G44" s="30">
        <f>+G31+G43</f>
        <v>201152000</v>
      </c>
      <c r="H44" s="30">
        <f>+H31+H43</f>
        <v>225616000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523359000</v>
      </c>
      <c r="G5" s="2">
        <v>553795000</v>
      </c>
      <c r="H5" s="2">
        <v>561573000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107609000</v>
      </c>
      <c r="G7" s="22">
        <f>SUM(G8:G20)</f>
        <v>97549000</v>
      </c>
      <c r="H7" s="22">
        <f>SUM(H8:H20)</f>
        <v>104869000</v>
      </c>
    </row>
    <row r="8" spans="5:8" x14ac:dyDescent="0.2">
      <c r="E8" s="23" t="s">
        <v>11</v>
      </c>
      <c r="F8" s="8">
        <v>71861000</v>
      </c>
      <c r="G8" s="8">
        <v>79781000</v>
      </c>
      <c r="H8" s="8">
        <v>82298000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35748000</v>
      </c>
      <c r="G11" s="8">
        <v>17768000</v>
      </c>
      <c r="H11" s="8">
        <v>22571000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30359000</v>
      </c>
      <c r="G21" s="2">
        <f>SUM(G22:G30)</f>
        <v>27500000</v>
      </c>
      <c r="H21" s="2">
        <f>SUM(H22:H30)</f>
        <v>27500000</v>
      </c>
    </row>
    <row r="22" spans="5:8" x14ac:dyDescent="0.2">
      <c r="E22" s="23" t="s">
        <v>25</v>
      </c>
      <c r="F22" s="24">
        <v>3500000</v>
      </c>
      <c r="G22" s="24">
        <v>3500000</v>
      </c>
      <c r="H22" s="24">
        <v>3500000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2859000</v>
      </c>
      <c r="G24" s="8"/>
      <c r="H24" s="8"/>
    </row>
    <row r="25" spans="5:8" x14ac:dyDescent="0.2">
      <c r="E25" s="23" t="s">
        <v>28</v>
      </c>
      <c r="F25" s="8">
        <v>24000000</v>
      </c>
      <c r="G25" s="8">
        <v>24000000</v>
      </c>
      <c r="H25" s="8">
        <v>24000000</v>
      </c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661327000</v>
      </c>
      <c r="G31" s="15">
        <f>+G5+G6+G7+G21</f>
        <v>678844000</v>
      </c>
      <c r="H31" s="15">
        <f>+H5+H6+H7+H21</f>
        <v>693942000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100729000</v>
      </c>
      <c r="G33" s="2">
        <f>SUM(G34:G40)</f>
        <v>11245000</v>
      </c>
      <c r="H33" s="2">
        <f>SUM(H34:H40)</f>
        <v>12965000</v>
      </c>
    </row>
    <row r="34" spans="5:8" x14ac:dyDescent="0.2">
      <c r="E34" s="23" t="s">
        <v>19</v>
      </c>
      <c r="F34" s="8">
        <v>4598000</v>
      </c>
      <c r="G34" s="8">
        <v>10400000</v>
      </c>
      <c r="H34" s="8">
        <v>10867000</v>
      </c>
    </row>
    <row r="35" spans="5:8" x14ac:dyDescent="0.2">
      <c r="E35" s="23" t="s">
        <v>37</v>
      </c>
      <c r="F35" s="8">
        <v>262000</v>
      </c>
      <c r="G35" s="8">
        <v>845000</v>
      </c>
      <c r="H35" s="8">
        <v>2098000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>
        <v>95869000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100729000</v>
      </c>
      <c r="G43" s="28">
        <f>+G33+G41</f>
        <v>11245000</v>
      </c>
      <c r="H43" s="28">
        <f>+H33+H41</f>
        <v>12965000</v>
      </c>
    </row>
    <row r="44" spans="5:8" ht="16.5" x14ac:dyDescent="0.3">
      <c r="E44" s="29" t="s">
        <v>42</v>
      </c>
      <c r="F44" s="30">
        <f>+F31+F43</f>
        <v>762056000</v>
      </c>
      <c r="G44" s="30">
        <f>+G31+G43</f>
        <v>690089000</v>
      </c>
      <c r="H44" s="30">
        <f>+H31+H43</f>
        <v>706907000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53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163014000</v>
      </c>
      <c r="G5" s="2">
        <v>169477000</v>
      </c>
      <c r="H5" s="2">
        <v>174773000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32036000</v>
      </c>
      <c r="G7" s="22">
        <f>SUM(G8:G20)</f>
        <v>43011000</v>
      </c>
      <c r="H7" s="22">
        <f>SUM(H8:H20)</f>
        <v>44407000</v>
      </c>
    </row>
    <row r="8" spans="5:8" x14ac:dyDescent="0.2">
      <c r="E8" s="23" t="s">
        <v>11</v>
      </c>
      <c r="F8" s="8">
        <v>29948000</v>
      </c>
      <c r="G8" s="8">
        <v>32903000</v>
      </c>
      <c r="H8" s="8">
        <v>33842000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2088000</v>
      </c>
      <c r="G11" s="8">
        <v>10108000</v>
      </c>
      <c r="H11" s="8">
        <v>10565000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4134000</v>
      </c>
      <c r="G21" s="2">
        <f>SUM(G22:G30)</f>
        <v>2100000</v>
      </c>
      <c r="H21" s="2">
        <f>SUM(H22:H30)</f>
        <v>2200000</v>
      </c>
    </row>
    <row r="22" spans="5:8" x14ac:dyDescent="0.2">
      <c r="E22" s="23" t="s">
        <v>25</v>
      </c>
      <c r="F22" s="24">
        <v>2000000</v>
      </c>
      <c r="G22" s="24">
        <v>2100000</v>
      </c>
      <c r="H22" s="24">
        <v>2200000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2134000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199184000</v>
      </c>
      <c r="G31" s="15">
        <f>+G5+G6+G7+G21</f>
        <v>214588000</v>
      </c>
      <c r="H31" s="15">
        <f>+H5+H6+H7+H21</f>
        <v>221380000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25550000</v>
      </c>
      <c r="G33" s="2">
        <f>SUM(G34:G40)</f>
        <v>16585000</v>
      </c>
      <c r="H33" s="2">
        <f>SUM(H34:H40)</f>
        <v>1122000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550000</v>
      </c>
      <c r="G35" s="8">
        <v>1585000</v>
      </c>
      <c r="H35" s="8">
        <v>1122000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25000000</v>
      </c>
      <c r="G38" s="8">
        <v>15000000</v>
      </c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25550000</v>
      </c>
      <c r="G43" s="28">
        <f>+G33+G41</f>
        <v>16585000</v>
      </c>
      <c r="H43" s="28">
        <f>+H33+H41</f>
        <v>1122000</v>
      </c>
    </row>
    <row r="44" spans="5:8" ht="16.5" x14ac:dyDescent="0.3">
      <c r="E44" s="29" t="s">
        <v>42</v>
      </c>
      <c r="F44" s="30">
        <f>+F31+F43</f>
        <v>224734000</v>
      </c>
      <c r="G44" s="30">
        <f>+G31+G43</f>
        <v>231173000</v>
      </c>
      <c r="H44" s="30">
        <f>+H31+H43</f>
        <v>222502000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54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685541000</v>
      </c>
      <c r="G5" s="2">
        <v>725408000</v>
      </c>
      <c r="H5" s="2">
        <v>735597000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248195000</v>
      </c>
      <c r="G7" s="22">
        <f>SUM(G8:G20)</f>
        <v>243133000</v>
      </c>
      <c r="H7" s="22">
        <f>SUM(H8:H20)</f>
        <v>255994000</v>
      </c>
    </row>
    <row r="8" spans="5:8" x14ac:dyDescent="0.2">
      <c r="E8" s="23" t="s">
        <v>11</v>
      </c>
      <c r="F8" s="8">
        <v>148190000</v>
      </c>
      <c r="G8" s="8">
        <v>165150000</v>
      </c>
      <c r="H8" s="8">
        <v>170540000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7640000</v>
      </c>
      <c r="G11" s="8">
        <v>29000000</v>
      </c>
      <c r="H11" s="8">
        <v>34496000</v>
      </c>
    </row>
    <row r="12" spans="5:8" x14ac:dyDescent="0.2">
      <c r="E12" s="23" t="s">
        <v>15</v>
      </c>
      <c r="F12" s="8">
        <v>5000000</v>
      </c>
      <c r="G12" s="8">
        <v>5000000</v>
      </c>
      <c r="H12" s="8">
        <v>5000000</v>
      </c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50000000</v>
      </c>
      <c r="G16" s="8"/>
      <c r="H16" s="8"/>
    </row>
    <row r="17" spans="5:8" x14ac:dyDescent="0.2">
      <c r="E17" s="23" t="s">
        <v>20</v>
      </c>
      <c r="F17" s="8">
        <v>37365000</v>
      </c>
      <c r="G17" s="8">
        <v>43983000</v>
      </c>
      <c r="H17" s="8">
        <v>45958000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7057000</v>
      </c>
      <c r="G21" s="2">
        <f>SUM(G22:G30)</f>
        <v>3000000</v>
      </c>
      <c r="H21" s="2">
        <f>SUM(H22:H30)</f>
        <v>3000000</v>
      </c>
    </row>
    <row r="22" spans="5:8" x14ac:dyDescent="0.2">
      <c r="E22" s="23" t="s">
        <v>25</v>
      </c>
      <c r="F22" s="24">
        <v>3000000</v>
      </c>
      <c r="G22" s="24">
        <v>3000000</v>
      </c>
      <c r="H22" s="24">
        <v>3000000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4057000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940793000</v>
      </c>
      <c r="G31" s="15">
        <f>+G5+G6+G7+G21</f>
        <v>971541000</v>
      </c>
      <c r="H31" s="15">
        <f>+H5+H6+H7+H21</f>
        <v>994591000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240000</v>
      </c>
      <c r="G33" s="2">
        <f>SUM(G34:G40)</f>
        <v>0</v>
      </c>
      <c r="H33" s="2">
        <f>SUM(H34:H40)</f>
        <v>904000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240000</v>
      </c>
      <c r="G35" s="8"/>
      <c r="H35" s="8">
        <v>904000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240000</v>
      </c>
      <c r="G43" s="28">
        <f>+G33+G41</f>
        <v>0</v>
      </c>
      <c r="H43" s="28">
        <f>+H33+H41</f>
        <v>904000</v>
      </c>
    </row>
    <row r="44" spans="5:8" ht="16.5" x14ac:dyDescent="0.3">
      <c r="E44" s="29" t="s">
        <v>42</v>
      </c>
      <c r="F44" s="30">
        <f>+F31+F43</f>
        <v>941033000</v>
      </c>
      <c r="G44" s="30">
        <f>+G31+G43</f>
        <v>971541000</v>
      </c>
      <c r="H44" s="30">
        <f>+H31+H43</f>
        <v>995495000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55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400090000</v>
      </c>
      <c r="G5" s="2">
        <v>423356000</v>
      </c>
      <c r="H5" s="2">
        <v>429303000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89391000</v>
      </c>
      <c r="G7" s="22">
        <f>SUM(G8:G20)</f>
        <v>147845000</v>
      </c>
      <c r="H7" s="22">
        <f>SUM(H8:H20)</f>
        <v>153551000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13629000</v>
      </c>
      <c r="G11" s="8">
        <v>10205000</v>
      </c>
      <c r="H11" s="8">
        <v>10666000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>
        <v>70000000</v>
      </c>
      <c r="H16" s="8">
        <v>73143000</v>
      </c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>
        <v>75762000</v>
      </c>
      <c r="G19" s="8">
        <v>67640000</v>
      </c>
      <c r="H19" s="8">
        <v>69742000</v>
      </c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4989000</v>
      </c>
      <c r="G21" s="2">
        <f>SUM(G22:G30)</f>
        <v>2100000</v>
      </c>
      <c r="H21" s="2">
        <f>SUM(H22:H30)</f>
        <v>2200000</v>
      </c>
    </row>
    <row r="22" spans="5:8" x14ac:dyDescent="0.2">
      <c r="E22" s="23" t="s">
        <v>25</v>
      </c>
      <c r="F22" s="24">
        <v>2000000</v>
      </c>
      <c r="G22" s="24">
        <v>2100000</v>
      </c>
      <c r="H22" s="24">
        <v>2200000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2989000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494470000</v>
      </c>
      <c r="G31" s="15">
        <f>+G5+G6+G7+G21</f>
        <v>573301000</v>
      </c>
      <c r="H31" s="15">
        <f>+H5+H6+H7+H21</f>
        <v>585054000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878000</v>
      </c>
      <c r="G33" s="2">
        <f>SUM(G34:G40)</f>
        <v>127000</v>
      </c>
      <c r="H33" s="2">
        <f>SUM(H34:H40)</f>
        <v>1571000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878000</v>
      </c>
      <c r="G35" s="8">
        <v>127000</v>
      </c>
      <c r="H35" s="8">
        <v>1571000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878000</v>
      </c>
      <c r="G43" s="28">
        <f>+G33+G41</f>
        <v>127000</v>
      </c>
      <c r="H43" s="28">
        <f>+H33+H41</f>
        <v>1571000</v>
      </c>
    </row>
    <row r="44" spans="5:8" ht="16.5" x14ac:dyDescent="0.3">
      <c r="E44" s="29" t="s">
        <v>42</v>
      </c>
      <c r="F44" s="30">
        <f>+F31+F43</f>
        <v>495348000</v>
      </c>
      <c r="G44" s="30">
        <f>+G31+G43</f>
        <v>573428000</v>
      </c>
      <c r="H44" s="30">
        <f>+H31+H43</f>
        <v>586625000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56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99877000</v>
      </c>
      <c r="G5" s="2">
        <v>103369000</v>
      </c>
      <c r="H5" s="2">
        <v>107050000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81029000</v>
      </c>
      <c r="G7" s="22">
        <f>SUM(G8:G20)</f>
        <v>80342000</v>
      </c>
      <c r="H7" s="22">
        <f>SUM(H8:H20)</f>
        <v>82882000</v>
      </c>
    </row>
    <row r="8" spans="5:8" x14ac:dyDescent="0.2">
      <c r="E8" s="23" t="s">
        <v>11</v>
      </c>
      <c r="F8" s="8">
        <v>27198000</v>
      </c>
      <c r="G8" s="8">
        <v>23574000</v>
      </c>
      <c r="H8" s="8">
        <v>24199000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14330000</v>
      </c>
      <c r="G11" s="8">
        <v>14642000</v>
      </c>
      <c r="H11" s="8">
        <v>14666000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39501000</v>
      </c>
      <c r="G17" s="8">
        <v>42126000</v>
      </c>
      <c r="H17" s="8">
        <v>44017000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5926000</v>
      </c>
      <c r="G21" s="2">
        <f>SUM(G22:G30)</f>
        <v>4000000</v>
      </c>
      <c r="H21" s="2">
        <f>SUM(H22:H30)</f>
        <v>4000000</v>
      </c>
    </row>
    <row r="22" spans="5:8" x14ac:dyDescent="0.2">
      <c r="E22" s="23" t="s">
        <v>25</v>
      </c>
      <c r="F22" s="24">
        <v>4000000</v>
      </c>
      <c r="G22" s="24">
        <v>4000000</v>
      </c>
      <c r="H22" s="24">
        <v>4000000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1926000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186832000</v>
      </c>
      <c r="G31" s="15">
        <f>+G5+G6+G7+G21</f>
        <v>187711000</v>
      </c>
      <c r="H31" s="15">
        <f>+H5+H6+H7+H21</f>
        <v>193932000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568000</v>
      </c>
      <c r="G33" s="2">
        <f>SUM(G34:G40)</f>
        <v>2658000</v>
      </c>
      <c r="H33" s="2">
        <f>SUM(H34:H40)</f>
        <v>963000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568000</v>
      </c>
      <c r="G35" s="8">
        <v>2658000</v>
      </c>
      <c r="H35" s="8">
        <v>963000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568000</v>
      </c>
      <c r="G43" s="28">
        <f>+G33+G41</f>
        <v>2658000</v>
      </c>
      <c r="H43" s="28">
        <f>+H33+H41</f>
        <v>963000</v>
      </c>
    </row>
    <row r="44" spans="5:8" ht="16.5" x14ac:dyDescent="0.3">
      <c r="E44" s="29" t="s">
        <v>42</v>
      </c>
      <c r="F44" s="30">
        <f>+F31+F43</f>
        <v>187400000</v>
      </c>
      <c r="G44" s="30">
        <f>+G31+G43</f>
        <v>190369000</v>
      </c>
      <c r="H44" s="30">
        <f>+H31+H43</f>
        <v>194895000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57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621226000</v>
      </c>
      <c r="G5" s="2">
        <v>637043000</v>
      </c>
      <c r="H5" s="2">
        <v>665873000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255805000</v>
      </c>
      <c r="G7" s="22">
        <f>SUM(G8:G20)</f>
        <v>248129000</v>
      </c>
      <c r="H7" s="22">
        <f>SUM(H8:H20)</f>
        <v>257009000</v>
      </c>
    </row>
    <row r="8" spans="5:8" x14ac:dyDescent="0.2">
      <c r="E8" s="23" t="s">
        <v>11</v>
      </c>
      <c r="F8" s="8">
        <v>159065000</v>
      </c>
      <c r="G8" s="8">
        <v>170123000</v>
      </c>
      <c r="H8" s="8">
        <v>175680000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16258000</v>
      </c>
      <c r="G11" s="8">
        <v>4000000</v>
      </c>
      <c r="H11" s="8">
        <v>4000000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80482000</v>
      </c>
      <c r="G17" s="8">
        <v>74006000</v>
      </c>
      <c r="H17" s="8">
        <v>77329000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4679000</v>
      </c>
      <c r="G21" s="2">
        <f>SUM(G22:G30)</f>
        <v>2100000</v>
      </c>
      <c r="H21" s="2">
        <f>SUM(H22:H30)</f>
        <v>2200000</v>
      </c>
    </row>
    <row r="22" spans="5:8" x14ac:dyDescent="0.2">
      <c r="E22" s="23" t="s">
        <v>25</v>
      </c>
      <c r="F22" s="24">
        <v>2000000</v>
      </c>
      <c r="G22" s="24">
        <v>2100000</v>
      </c>
      <c r="H22" s="24">
        <v>2200000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2679000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881710000</v>
      </c>
      <c r="G31" s="15">
        <f>+G5+G6+G7+G21</f>
        <v>887272000</v>
      </c>
      <c r="H31" s="15">
        <f>+H5+H6+H7+H21</f>
        <v>925082000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256047000</v>
      </c>
      <c r="G33" s="2">
        <f>SUM(G34:G40)</f>
        <v>171726000</v>
      </c>
      <c r="H33" s="2">
        <f>SUM(H34:H40)</f>
        <v>232693000</v>
      </c>
    </row>
    <row r="34" spans="5:8" x14ac:dyDescent="0.2">
      <c r="E34" s="23" t="s">
        <v>19</v>
      </c>
      <c r="F34" s="8">
        <v>220000000</v>
      </c>
      <c r="G34" s="8">
        <v>138000000</v>
      </c>
      <c r="H34" s="8">
        <v>198452000</v>
      </c>
    </row>
    <row r="35" spans="5:8" x14ac:dyDescent="0.2">
      <c r="E35" s="23" t="s">
        <v>37</v>
      </c>
      <c r="F35" s="8">
        <v>36047000</v>
      </c>
      <c r="G35" s="8">
        <v>33726000</v>
      </c>
      <c r="H35" s="8">
        <v>34241000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256047000</v>
      </c>
      <c r="G43" s="28">
        <f>+G33+G41</f>
        <v>171726000</v>
      </c>
      <c r="H43" s="28">
        <f>+H33+H41</f>
        <v>232693000</v>
      </c>
    </row>
    <row r="44" spans="5:8" ht="16.5" x14ac:dyDescent="0.3">
      <c r="E44" s="29" t="s">
        <v>42</v>
      </c>
      <c r="F44" s="30">
        <f>+F31+F43</f>
        <v>1137757000</v>
      </c>
      <c r="G44" s="30">
        <f>+G31+G43</f>
        <v>1058998000</v>
      </c>
      <c r="H44" s="30">
        <f>+H31+H43</f>
        <v>1157775000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58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535672000</v>
      </c>
      <c r="G5" s="2">
        <v>545103000</v>
      </c>
      <c r="H5" s="2">
        <v>573940000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188804000</v>
      </c>
      <c r="G7" s="22">
        <f>SUM(G8:G20)</f>
        <v>171414000</v>
      </c>
      <c r="H7" s="22">
        <f>SUM(H8:H20)</f>
        <v>177014000</v>
      </c>
    </row>
    <row r="8" spans="5:8" x14ac:dyDescent="0.2">
      <c r="E8" s="23" t="s">
        <v>11</v>
      </c>
      <c r="F8" s="8">
        <v>158449000</v>
      </c>
      <c r="G8" s="8">
        <v>171414000</v>
      </c>
      <c r="H8" s="8">
        <v>177014000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10355000</v>
      </c>
      <c r="G11" s="8"/>
      <c r="H11" s="8"/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20000000</v>
      </c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4992000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2500000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2492000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729468000</v>
      </c>
      <c r="G31" s="15">
        <f>+G5+G6+G7+G21</f>
        <v>719117000</v>
      </c>
      <c r="H31" s="15">
        <f>+H5+H6+H7+H21</f>
        <v>753654000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6231000</v>
      </c>
      <c r="G33" s="2">
        <f>SUM(G34:G40)</f>
        <v>117474000</v>
      </c>
      <c r="H33" s="2">
        <f>SUM(H34:H40)</f>
        <v>18173000</v>
      </c>
    </row>
    <row r="34" spans="5:8" x14ac:dyDescent="0.2">
      <c r="E34" s="23" t="s">
        <v>19</v>
      </c>
      <c r="F34" s="8"/>
      <c r="G34" s="8">
        <v>10400000</v>
      </c>
      <c r="H34" s="8">
        <v>10867000</v>
      </c>
    </row>
    <row r="35" spans="5:8" x14ac:dyDescent="0.2">
      <c r="E35" s="23" t="s">
        <v>37</v>
      </c>
      <c r="F35" s="8">
        <v>6231000</v>
      </c>
      <c r="G35" s="8">
        <v>107074000</v>
      </c>
      <c r="H35" s="8">
        <v>7306000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6231000</v>
      </c>
      <c r="G43" s="28">
        <f>+G33+G41</f>
        <v>117474000</v>
      </c>
      <c r="H43" s="28">
        <f>+H33+H41</f>
        <v>18173000</v>
      </c>
    </row>
    <row r="44" spans="5:8" ht="16.5" x14ac:dyDescent="0.3">
      <c r="E44" s="29" t="s">
        <v>42</v>
      </c>
      <c r="F44" s="30">
        <f>+F31+F43</f>
        <v>735699000</v>
      </c>
      <c r="G44" s="30">
        <f>+G31+G43</f>
        <v>836591000</v>
      </c>
      <c r="H44" s="30">
        <f>+H31+H43</f>
        <v>771827000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59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243768000</v>
      </c>
      <c r="G5" s="2">
        <v>254346000</v>
      </c>
      <c r="H5" s="2">
        <v>261396000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135728000</v>
      </c>
      <c r="G7" s="22">
        <f>SUM(G8:G20)</f>
        <v>165783000</v>
      </c>
      <c r="H7" s="22">
        <f>SUM(H8:H20)</f>
        <v>172339000</v>
      </c>
    </row>
    <row r="8" spans="5:8" x14ac:dyDescent="0.2">
      <c r="E8" s="23" t="s">
        <v>11</v>
      </c>
      <c r="F8" s="8">
        <v>57986000</v>
      </c>
      <c r="G8" s="8">
        <v>64262000</v>
      </c>
      <c r="H8" s="8">
        <v>66257000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17135000</v>
      </c>
      <c r="G11" s="8">
        <v>8164000</v>
      </c>
      <c r="H11" s="8">
        <v>8533000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>
        <v>30000000</v>
      </c>
      <c r="H16" s="8">
        <v>31347000</v>
      </c>
    </row>
    <row r="17" spans="5:8" x14ac:dyDescent="0.2">
      <c r="E17" s="23" t="s">
        <v>20</v>
      </c>
      <c r="F17" s="8">
        <v>60607000</v>
      </c>
      <c r="G17" s="8">
        <v>63357000</v>
      </c>
      <c r="H17" s="8">
        <v>66202000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5210000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2210000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384706000</v>
      </c>
      <c r="G31" s="15">
        <f>+G5+G6+G7+G21</f>
        <v>423229000</v>
      </c>
      <c r="H31" s="15">
        <f>+H5+H6+H7+H21</f>
        <v>436835000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6353000</v>
      </c>
      <c r="G33" s="2">
        <f>SUM(G34:G40)</f>
        <v>2648000</v>
      </c>
      <c r="H33" s="2">
        <f>SUM(H34:H40)</f>
        <v>1165000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6353000</v>
      </c>
      <c r="G35" s="8">
        <v>2648000</v>
      </c>
      <c r="H35" s="8">
        <v>1165000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6353000</v>
      </c>
      <c r="G43" s="28">
        <f>+G33+G41</f>
        <v>2648000</v>
      </c>
      <c r="H43" s="28">
        <f>+H33+H41</f>
        <v>1165000</v>
      </c>
    </row>
    <row r="44" spans="5:8" ht="16.5" x14ac:dyDescent="0.3">
      <c r="E44" s="29" t="s">
        <v>42</v>
      </c>
      <c r="F44" s="30">
        <f>+F31+F43</f>
        <v>391059000</v>
      </c>
      <c r="G44" s="30">
        <f>+G31+G43</f>
        <v>425877000</v>
      </c>
      <c r="H44" s="30">
        <f>+H31+H43</f>
        <v>438000000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60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882182000</v>
      </c>
      <c r="G5" s="2">
        <v>905900000</v>
      </c>
      <c r="H5" s="2">
        <v>945629000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318423000</v>
      </c>
      <c r="G7" s="22">
        <f>SUM(G8:G20)</f>
        <v>387742000</v>
      </c>
      <c r="H7" s="22">
        <f>SUM(H8:H20)</f>
        <v>401505000</v>
      </c>
    </row>
    <row r="8" spans="5:8" x14ac:dyDescent="0.2">
      <c r="E8" s="23" t="s">
        <v>11</v>
      </c>
      <c r="F8" s="8">
        <v>277267000</v>
      </c>
      <c r="G8" s="8">
        <v>309517000</v>
      </c>
      <c r="H8" s="8">
        <v>319765000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776000</v>
      </c>
      <c r="G11" s="8">
        <v>5226000</v>
      </c>
      <c r="H11" s="8">
        <v>5463000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>
        <v>30600000</v>
      </c>
      <c r="H16" s="8">
        <v>31974000</v>
      </c>
    </row>
    <row r="17" spans="5:8" x14ac:dyDescent="0.2">
      <c r="E17" s="23" t="s">
        <v>20</v>
      </c>
      <c r="F17" s="8">
        <v>40380000</v>
      </c>
      <c r="G17" s="8">
        <v>42399000</v>
      </c>
      <c r="H17" s="8">
        <v>44303000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6500000</v>
      </c>
      <c r="G21" s="2">
        <f>SUM(G22:G30)</f>
        <v>2200000</v>
      </c>
      <c r="H21" s="2">
        <f>SUM(H22:H30)</f>
        <v>2300000</v>
      </c>
    </row>
    <row r="22" spans="5:8" x14ac:dyDescent="0.2">
      <c r="E22" s="23" t="s">
        <v>25</v>
      </c>
      <c r="F22" s="24">
        <v>2000000</v>
      </c>
      <c r="G22" s="24">
        <v>2200000</v>
      </c>
      <c r="H22" s="24">
        <v>2300000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4500000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1207105000</v>
      </c>
      <c r="G31" s="15">
        <f>+G5+G6+G7+G21</f>
        <v>1295842000</v>
      </c>
      <c r="H31" s="15">
        <f>+H5+H6+H7+H21</f>
        <v>1349434000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94834000</v>
      </c>
      <c r="G33" s="2">
        <f>SUM(G34:G40)</f>
        <v>111549000</v>
      </c>
      <c r="H33" s="2">
        <f>SUM(H34:H40)</f>
        <v>78775000</v>
      </c>
    </row>
    <row r="34" spans="5:8" x14ac:dyDescent="0.2">
      <c r="E34" s="23" t="s">
        <v>19</v>
      </c>
      <c r="F34" s="8">
        <v>81040000</v>
      </c>
      <c r="G34" s="8">
        <v>100000000</v>
      </c>
      <c r="H34" s="8">
        <v>50000000</v>
      </c>
    </row>
    <row r="35" spans="5:8" x14ac:dyDescent="0.2">
      <c r="E35" s="23" t="s">
        <v>37</v>
      </c>
      <c r="F35" s="8">
        <v>13794000</v>
      </c>
      <c r="G35" s="8">
        <v>11549000</v>
      </c>
      <c r="H35" s="8">
        <v>28775000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94834000</v>
      </c>
      <c r="G43" s="28">
        <f>+G33+G41</f>
        <v>111549000</v>
      </c>
      <c r="H43" s="28">
        <f>+H33+H41</f>
        <v>78775000</v>
      </c>
    </row>
    <row r="44" spans="5:8" ht="16.5" x14ac:dyDescent="0.3">
      <c r="E44" s="29" t="s">
        <v>42</v>
      </c>
      <c r="F44" s="30">
        <f>+F31+F43</f>
        <v>1301939000</v>
      </c>
      <c r="G44" s="30">
        <f>+G31+G43</f>
        <v>1407391000</v>
      </c>
      <c r="H44" s="30">
        <f>+H31+H43</f>
        <v>1428209000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43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358221000</v>
      </c>
      <c r="G5" s="2">
        <v>371605000</v>
      </c>
      <c r="H5" s="2">
        <v>384005000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15868000</v>
      </c>
      <c r="G7" s="22">
        <f>SUM(G8:G20)</f>
        <v>2936000</v>
      </c>
      <c r="H7" s="22">
        <f>SUM(H8:H20)</f>
        <v>3027000</v>
      </c>
    </row>
    <row r="8" spans="5:8" x14ac:dyDescent="0.2">
      <c r="E8" s="23" t="s">
        <v>11</v>
      </c>
      <c r="F8" s="8">
        <v>13045000</v>
      </c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/>
      <c r="H11" s="8"/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2823000</v>
      </c>
      <c r="G14" s="24">
        <v>2936000</v>
      </c>
      <c r="H14" s="24">
        <v>3027000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17152000</v>
      </c>
      <c r="G21" s="2">
        <f>SUM(G22:G30)</f>
        <v>15500000</v>
      </c>
      <c r="H21" s="2">
        <f>SUM(H22:H30)</f>
        <v>15700000</v>
      </c>
    </row>
    <row r="22" spans="5:8" x14ac:dyDescent="0.2">
      <c r="E22" s="23" t="s">
        <v>25</v>
      </c>
      <c r="F22" s="24">
        <v>1300000</v>
      </c>
      <c r="G22" s="24">
        <v>1500000</v>
      </c>
      <c r="H22" s="24">
        <v>1700000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1852000</v>
      </c>
      <c r="G24" s="8"/>
      <c r="H24" s="8"/>
    </row>
    <row r="25" spans="5:8" x14ac:dyDescent="0.2">
      <c r="E25" s="23" t="s">
        <v>28</v>
      </c>
      <c r="F25" s="8">
        <v>14000000</v>
      </c>
      <c r="G25" s="8">
        <v>14000000</v>
      </c>
      <c r="H25" s="8">
        <v>14000000</v>
      </c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391241000</v>
      </c>
      <c r="G31" s="15">
        <f>+G5+G6+G7+G21</f>
        <v>390041000</v>
      </c>
      <c r="H31" s="15">
        <f>+H5+H6+H7+H21</f>
        <v>402732000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391241000</v>
      </c>
      <c r="G44" s="30">
        <f>+G31+G43</f>
        <v>390041000</v>
      </c>
      <c r="H44" s="30">
        <f>+H31+H43</f>
        <v>402732000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61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1171265000</v>
      </c>
      <c r="G5" s="2">
        <v>1199901000</v>
      </c>
      <c r="H5" s="2">
        <v>1255413000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515718000</v>
      </c>
      <c r="G7" s="22">
        <f>SUM(G8:G20)</f>
        <v>615364000</v>
      </c>
      <c r="H7" s="22">
        <f>SUM(H8:H20)</f>
        <v>632865000</v>
      </c>
    </row>
    <row r="8" spans="5:8" x14ac:dyDescent="0.2">
      <c r="E8" s="23" t="s">
        <v>11</v>
      </c>
      <c r="F8" s="8">
        <v>460339000</v>
      </c>
      <c r="G8" s="8">
        <v>514274000</v>
      </c>
      <c r="H8" s="8">
        <v>531413000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8940000</v>
      </c>
      <c r="G11" s="8">
        <v>13407000</v>
      </c>
      <c r="H11" s="8">
        <v>9832000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>
        <v>40000000</v>
      </c>
      <c r="H16" s="8">
        <v>41796000</v>
      </c>
    </row>
    <row r="17" spans="5:8" x14ac:dyDescent="0.2">
      <c r="E17" s="23" t="s">
        <v>20</v>
      </c>
      <c r="F17" s="8">
        <v>46439000</v>
      </c>
      <c r="G17" s="8">
        <v>47683000</v>
      </c>
      <c r="H17" s="8">
        <v>49824000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6188000</v>
      </c>
      <c r="G21" s="2">
        <f>SUM(G22:G30)</f>
        <v>2700000</v>
      </c>
      <c r="H21" s="2">
        <f>SUM(H22:H30)</f>
        <v>2800000</v>
      </c>
    </row>
    <row r="22" spans="5:8" x14ac:dyDescent="0.2">
      <c r="E22" s="23" t="s">
        <v>25</v>
      </c>
      <c r="F22" s="24">
        <v>2600000</v>
      </c>
      <c r="G22" s="24">
        <v>2700000</v>
      </c>
      <c r="H22" s="24">
        <v>2800000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3588000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1693171000</v>
      </c>
      <c r="G31" s="15">
        <f>+G5+G6+G7+G21</f>
        <v>1817965000</v>
      </c>
      <c r="H31" s="15">
        <f>+H5+H6+H7+H21</f>
        <v>1891078000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18678000</v>
      </c>
      <c r="G33" s="2">
        <f>SUM(G34:G40)</f>
        <v>44790000</v>
      </c>
      <c r="H33" s="2">
        <f>SUM(H34:H40)</f>
        <v>30362000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18678000</v>
      </c>
      <c r="G35" s="8">
        <v>44790000</v>
      </c>
      <c r="H35" s="8">
        <v>30362000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18678000</v>
      </c>
      <c r="G43" s="28">
        <f>+G33+G41</f>
        <v>44790000</v>
      </c>
      <c r="H43" s="28">
        <f>+H33+H41</f>
        <v>30362000</v>
      </c>
    </row>
    <row r="44" spans="5:8" ht="16.5" x14ac:dyDescent="0.3">
      <c r="E44" s="29" t="s">
        <v>42</v>
      </c>
      <c r="F44" s="30">
        <f>+F31+F43</f>
        <v>1711849000</v>
      </c>
      <c r="G44" s="30">
        <f>+G31+G43</f>
        <v>1862755000</v>
      </c>
      <c r="H44" s="30">
        <f>+H31+H43</f>
        <v>1921440000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1233444000</v>
      </c>
      <c r="G5" s="2">
        <v>1287910000</v>
      </c>
      <c r="H5" s="2">
        <v>1322907000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473052000</v>
      </c>
      <c r="G7" s="22">
        <f>SUM(G8:G20)</f>
        <v>523422000</v>
      </c>
      <c r="H7" s="22">
        <f>SUM(H8:H20)</f>
        <v>508790000</v>
      </c>
    </row>
    <row r="8" spans="5:8" x14ac:dyDescent="0.2">
      <c r="E8" s="23" t="s">
        <v>11</v>
      </c>
      <c r="F8" s="8">
        <v>411878000</v>
      </c>
      <c r="G8" s="8">
        <v>460072000</v>
      </c>
      <c r="H8" s="8">
        <v>475387000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26824000</v>
      </c>
      <c r="G11" s="8">
        <v>29000000</v>
      </c>
      <c r="H11" s="8">
        <v>33403000</v>
      </c>
    </row>
    <row r="12" spans="5:8" x14ac:dyDescent="0.2">
      <c r="E12" s="23" t="s">
        <v>15</v>
      </c>
      <c r="F12" s="8">
        <v>34350000</v>
      </c>
      <c r="G12" s="8">
        <v>34350000</v>
      </c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7854000</v>
      </c>
      <c r="G21" s="2">
        <f>SUM(G22:G30)</f>
        <v>2700000</v>
      </c>
      <c r="H21" s="2">
        <f>SUM(H22:H30)</f>
        <v>2800000</v>
      </c>
    </row>
    <row r="22" spans="5:8" x14ac:dyDescent="0.2">
      <c r="E22" s="23" t="s">
        <v>25</v>
      </c>
      <c r="F22" s="24">
        <v>2600000</v>
      </c>
      <c r="G22" s="24">
        <v>2700000</v>
      </c>
      <c r="H22" s="24">
        <v>2800000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5254000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1714350000</v>
      </c>
      <c r="G31" s="15">
        <f>+G5+G6+G7+G21</f>
        <v>1814032000</v>
      </c>
      <c r="H31" s="15">
        <f>+H5+H6+H7+H21</f>
        <v>1834497000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149544000</v>
      </c>
      <c r="G33" s="2">
        <f>SUM(G34:G40)</f>
        <v>114745000</v>
      </c>
      <c r="H33" s="2">
        <f>SUM(H34:H40)</f>
        <v>206042000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34018000</v>
      </c>
      <c r="G35" s="8">
        <v>93745000</v>
      </c>
      <c r="H35" s="8">
        <v>184099000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20526000</v>
      </c>
      <c r="G38" s="8">
        <v>21000000</v>
      </c>
      <c r="H38" s="8">
        <v>21943000</v>
      </c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>
        <v>95000000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149544000</v>
      </c>
      <c r="G43" s="28">
        <f>+G33+G41</f>
        <v>114745000</v>
      </c>
      <c r="H43" s="28">
        <f>+H33+H41</f>
        <v>206042000</v>
      </c>
    </row>
    <row r="44" spans="5:8" ht="16.5" x14ac:dyDescent="0.3">
      <c r="E44" s="29" t="s">
        <v>42</v>
      </c>
      <c r="F44" s="30">
        <f>+F31+F43</f>
        <v>1863894000</v>
      </c>
      <c r="G44" s="30">
        <f>+G31+G43</f>
        <v>1928777000</v>
      </c>
      <c r="H44" s="30">
        <f>+H31+H43</f>
        <v>2040539000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44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438130000</v>
      </c>
      <c r="G5" s="2">
        <v>453990000</v>
      </c>
      <c r="H5" s="2">
        <v>469607000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6659000</v>
      </c>
      <c r="G7" s="22">
        <f>SUM(G8:G20)</f>
        <v>7765000</v>
      </c>
      <c r="H7" s="22">
        <f>SUM(H8:H20)</f>
        <v>7851000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4000000</v>
      </c>
      <c r="G11" s="8">
        <v>5000000</v>
      </c>
      <c r="H11" s="8">
        <v>5000000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2659000</v>
      </c>
      <c r="G14" s="24">
        <v>2765000</v>
      </c>
      <c r="H14" s="24">
        <v>2851000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3710000</v>
      </c>
      <c r="G21" s="2">
        <f>SUM(G22:G30)</f>
        <v>1400000</v>
      </c>
      <c r="H21" s="2">
        <f>SUM(H22:H30)</f>
        <v>1600000</v>
      </c>
    </row>
    <row r="22" spans="5:8" x14ac:dyDescent="0.2">
      <c r="E22" s="23" t="s">
        <v>25</v>
      </c>
      <c r="F22" s="24">
        <v>1200000</v>
      </c>
      <c r="G22" s="24">
        <v>1400000</v>
      </c>
      <c r="H22" s="24">
        <v>1600000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2510000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448499000</v>
      </c>
      <c r="G31" s="15">
        <f>+G5+G6+G7+G21</f>
        <v>463155000</v>
      </c>
      <c r="H31" s="15">
        <f>+H5+H6+H7+H21</f>
        <v>479058000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448499000</v>
      </c>
      <c r="G44" s="30">
        <f>+G31+G43</f>
        <v>463155000</v>
      </c>
      <c r="H44" s="30">
        <f>+H31+H43</f>
        <v>479058000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45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314251000</v>
      </c>
      <c r="G5" s="2">
        <v>321018000</v>
      </c>
      <c r="H5" s="2">
        <v>336387000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2868000</v>
      </c>
      <c r="G7" s="22">
        <f>SUM(G8:G20)</f>
        <v>2982000</v>
      </c>
      <c r="H7" s="22">
        <f>SUM(H8:H20)</f>
        <v>3075000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/>
      <c r="H11" s="8"/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2868000</v>
      </c>
      <c r="G14" s="24">
        <v>2982000</v>
      </c>
      <c r="H14" s="24">
        <v>3075000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6133000</v>
      </c>
      <c r="G21" s="2">
        <f>SUM(G22:G30)</f>
        <v>5400000</v>
      </c>
      <c r="H21" s="2">
        <f>SUM(H22:H30)</f>
        <v>6100000</v>
      </c>
    </row>
    <row r="22" spans="5:8" x14ac:dyDescent="0.2">
      <c r="E22" s="23" t="s">
        <v>25</v>
      </c>
      <c r="F22" s="24">
        <v>1200000</v>
      </c>
      <c r="G22" s="24">
        <v>1400000</v>
      </c>
      <c r="H22" s="24">
        <v>1600000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1933000</v>
      </c>
      <c r="G24" s="8"/>
      <c r="H24" s="8"/>
    </row>
    <row r="25" spans="5:8" x14ac:dyDescent="0.2">
      <c r="E25" s="23" t="s">
        <v>28</v>
      </c>
      <c r="F25" s="8">
        <v>3000000</v>
      </c>
      <c r="G25" s="8">
        <v>4000000</v>
      </c>
      <c r="H25" s="8">
        <v>4500000</v>
      </c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323252000</v>
      </c>
      <c r="G31" s="15">
        <f>+G5+G6+G7+G21</f>
        <v>329400000</v>
      </c>
      <c r="H31" s="15">
        <f>+H5+H6+H7+H21</f>
        <v>345562000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323252000</v>
      </c>
      <c r="G44" s="30">
        <f>+G31+G43</f>
        <v>329400000</v>
      </c>
      <c r="H44" s="30">
        <f>+H31+H43</f>
        <v>345562000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46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462146000</v>
      </c>
      <c r="G5" s="2">
        <v>472704000</v>
      </c>
      <c r="H5" s="2">
        <v>495241000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447620000</v>
      </c>
      <c r="G7" s="22">
        <f>SUM(G8:G20)</f>
        <v>452330000</v>
      </c>
      <c r="H7" s="22">
        <f>SUM(H8:H20)</f>
        <v>442906000</v>
      </c>
    </row>
    <row r="8" spans="5:8" x14ac:dyDescent="0.2">
      <c r="E8" s="23" t="s">
        <v>11</v>
      </c>
      <c r="F8" s="8">
        <v>116158000</v>
      </c>
      <c r="G8" s="8">
        <v>118904000</v>
      </c>
      <c r="H8" s="8">
        <v>122737000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10435000</v>
      </c>
      <c r="G11" s="8">
        <v>8362000</v>
      </c>
      <c r="H11" s="8">
        <v>8740000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220887000</v>
      </c>
      <c r="G16" s="8">
        <v>235167000</v>
      </c>
      <c r="H16" s="8">
        <v>245726000</v>
      </c>
    </row>
    <row r="17" spans="5:8" x14ac:dyDescent="0.2">
      <c r="E17" s="23" t="s">
        <v>20</v>
      </c>
      <c r="F17" s="8">
        <v>100140000</v>
      </c>
      <c r="G17" s="8">
        <v>89897000</v>
      </c>
      <c r="H17" s="8">
        <v>65703000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5201000</v>
      </c>
      <c r="G21" s="2">
        <f>SUM(G22:G30)</f>
        <v>2200000</v>
      </c>
      <c r="H21" s="2">
        <f>SUM(H22:H30)</f>
        <v>2300000</v>
      </c>
    </row>
    <row r="22" spans="5:8" x14ac:dyDescent="0.2">
      <c r="E22" s="23" t="s">
        <v>25</v>
      </c>
      <c r="F22" s="24">
        <v>2100000</v>
      </c>
      <c r="G22" s="24">
        <v>2200000</v>
      </c>
      <c r="H22" s="24">
        <v>2300000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3101000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914967000</v>
      </c>
      <c r="G31" s="15">
        <f>+G5+G6+G7+G21</f>
        <v>927234000</v>
      </c>
      <c r="H31" s="15">
        <f>+H5+H6+H7+H21</f>
        <v>940447000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6547000</v>
      </c>
      <c r="G33" s="2">
        <f>SUM(G34:G40)</f>
        <v>9004000</v>
      </c>
      <c r="H33" s="2">
        <f>SUM(H34:H40)</f>
        <v>9039000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6547000</v>
      </c>
      <c r="G35" s="8">
        <v>9004000</v>
      </c>
      <c r="H35" s="8">
        <v>9039000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6547000</v>
      </c>
      <c r="G43" s="28">
        <f>+G33+G41</f>
        <v>9004000</v>
      </c>
      <c r="H43" s="28">
        <f>+H33+H41</f>
        <v>9039000</v>
      </c>
    </row>
    <row r="44" spans="5:8" ht="16.5" x14ac:dyDescent="0.3">
      <c r="E44" s="29" t="s">
        <v>42</v>
      </c>
      <c r="F44" s="30">
        <f>+F31+F43</f>
        <v>921514000</v>
      </c>
      <c r="G44" s="30">
        <f>+G31+G43</f>
        <v>936238000</v>
      </c>
      <c r="H44" s="30">
        <f>+H31+H43</f>
        <v>949486000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47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299205000</v>
      </c>
      <c r="G5" s="2">
        <v>313048000</v>
      </c>
      <c r="H5" s="2">
        <v>320922000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431636000</v>
      </c>
      <c r="G7" s="22">
        <f>SUM(G8:G20)</f>
        <v>284546000</v>
      </c>
      <c r="H7" s="22">
        <f>SUM(H8:H20)</f>
        <v>342173000</v>
      </c>
    </row>
    <row r="8" spans="5:8" x14ac:dyDescent="0.2">
      <c r="E8" s="23" t="s">
        <v>11</v>
      </c>
      <c r="F8" s="8">
        <v>73686000</v>
      </c>
      <c r="G8" s="8">
        <v>71400000</v>
      </c>
      <c r="H8" s="8">
        <v>73635000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18100000</v>
      </c>
      <c r="G11" s="8">
        <v>10803000</v>
      </c>
      <c r="H11" s="8">
        <v>7110000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280000000</v>
      </c>
      <c r="G16" s="8">
        <v>150000000</v>
      </c>
      <c r="H16" s="8">
        <v>206735000</v>
      </c>
    </row>
    <row r="17" spans="5:8" x14ac:dyDescent="0.2">
      <c r="E17" s="23" t="s">
        <v>20</v>
      </c>
      <c r="F17" s="8">
        <v>59850000</v>
      </c>
      <c r="G17" s="8">
        <v>52343000</v>
      </c>
      <c r="H17" s="8">
        <v>54693000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6538000</v>
      </c>
      <c r="G21" s="2">
        <f>SUM(G22:G30)</f>
        <v>3800000</v>
      </c>
      <c r="H21" s="2">
        <f>SUM(H22:H30)</f>
        <v>3800000</v>
      </c>
    </row>
    <row r="22" spans="5:8" x14ac:dyDescent="0.2">
      <c r="E22" s="23" t="s">
        <v>25</v>
      </c>
      <c r="F22" s="24">
        <v>3800000</v>
      </c>
      <c r="G22" s="24">
        <v>3800000</v>
      </c>
      <c r="H22" s="24">
        <v>3800000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2738000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737379000</v>
      </c>
      <c r="G31" s="15">
        <f>+G5+G6+G7+G21</f>
        <v>601394000</v>
      </c>
      <c r="H31" s="15">
        <f>+H5+H6+H7+H21</f>
        <v>666895000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5176000</v>
      </c>
      <c r="G33" s="2">
        <f>SUM(G34:G40)</f>
        <v>3963000</v>
      </c>
      <c r="H33" s="2">
        <f>SUM(H34:H40)</f>
        <v>3691000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5176000</v>
      </c>
      <c r="G35" s="8">
        <v>3963000</v>
      </c>
      <c r="H35" s="8">
        <v>3691000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5176000</v>
      </c>
      <c r="G43" s="28">
        <f>+G33+G41</f>
        <v>3963000</v>
      </c>
      <c r="H43" s="28">
        <f>+H33+H41</f>
        <v>3691000</v>
      </c>
    </row>
    <row r="44" spans="5:8" ht="16.5" x14ac:dyDescent="0.3">
      <c r="E44" s="29" t="s">
        <v>42</v>
      </c>
      <c r="F44" s="30">
        <f>+F31+F43</f>
        <v>742555000</v>
      </c>
      <c r="G44" s="30">
        <f>+G31+G43</f>
        <v>605357000</v>
      </c>
      <c r="H44" s="30">
        <f>+H31+H43</f>
        <v>670586000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48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375180000</v>
      </c>
      <c r="G5" s="2">
        <v>386528000</v>
      </c>
      <c r="H5" s="2">
        <v>402141000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134832000</v>
      </c>
      <c r="G7" s="22">
        <f>SUM(G8:G20)</f>
        <v>127656000</v>
      </c>
      <c r="H7" s="22">
        <f>SUM(H8:H20)</f>
        <v>127846000</v>
      </c>
    </row>
    <row r="8" spans="5:8" x14ac:dyDescent="0.2">
      <c r="E8" s="23" t="s">
        <v>11</v>
      </c>
      <c r="F8" s="8">
        <v>104925000</v>
      </c>
      <c r="G8" s="8">
        <v>106340000</v>
      </c>
      <c r="H8" s="8">
        <v>109750000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19907000</v>
      </c>
      <c r="G11" s="8">
        <v>11316000</v>
      </c>
      <c r="H11" s="8">
        <v>7647000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10000000</v>
      </c>
      <c r="G17" s="8">
        <v>10000000</v>
      </c>
      <c r="H17" s="8">
        <v>10449000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5251000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2251000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515263000</v>
      </c>
      <c r="G31" s="15">
        <f>+G5+G6+G7+G21</f>
        <v>517284000</v>
      </c>
      <c r="H31" s="15">
        <f>+H5+H6+H7+H21</f>
        <v>533087000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108393000</v>
      </c>
      <c r="G33" s="2">
        <f>SUM(G34:G40)</f>
        <v>80418000</v>
      </c>
      <c r="H33" s="2">
        <f>SUM(H34:H40)</f>
        <v>53933000</v>
      </c>
    </row>
    <row r="34" spans="5:8" x14ac:dyDescent="0.2">
      <c r="E34" s="23" t="s">
        <v>19</v>
      </c>
      <c r="F34" s="8">
        <v>70000000</v>
      </c>
      <c r="G34" s="8">
        <v>30110000</v>
      </c>
      <c r="H34" s="8"/>
    </row>
    <row r="35" spans="5:8" x14ac:dyDescent="0.2">
      <c r="E35" s="23" t="s">
        <v>37</v>
      </c>
      <c r="F35" s="8">
        <v>3393000</v>
      </c>
      <c r="G35" s="8">
        <v>14539000</v>
      </c>
      <c r="H35" s="8">
        <v>16558000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35000000</v>
      </c>
      <c r="G38" s="8">
        <v>35769000</v>
      </c>
      <c r="H38" s="8">
        <v>37375000</v>
      </c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108393000</v>
      </c>
      <c r="G43" s="28">
        <f>+G33+G41</f>
        <v>80418000</v>
      </c>
      <c r="H43" s="28">
        <f>+H33+H41</f>
        <v>53933000</v>
      </c>
    </row>
    <row r="44" spans="5:8" ht="16.5" x14ac:dyDescent="0.3">
      <c r="E44" s="29" t="s">
        <v>42</v>
      </c>
      <c r="F44" s="30">
        <f>+F31+F43</f>
        <v>623656000</v>
      </c>
      <c r="G44" s="30">
        <f>+G31+G43</f>
        <v>597702000</v>
      </c>
      <c r="H44" s="30">
        <f>+H31+H43</f>
        <v>587020000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49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176260000</v>
      </c>
      <c r="G5" s="2">
        <v>180997000</v>
      </c>
      <c r="H5" s="2">
        <v>188881000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86841000</v>
      </c>
      <c r="G7" s="22">
        <f>SUM(G8:G20)</f>
        <v>85356000</v>
      </c>
      <c r="H7" s="22">
        <f>SUM(H8:H20)</f>
        <v>88629000</v>
      </c>
    </row>
    <row r="8" spans="5:8" x14ac:dyDescent="0.2">
      <c r="E8" s="23" t="s">
        <v>11</v>
      </c>
      <c r="F8" s="8">
        <v>31876000</v>
      </c>
      <c r="G8" s="8">
        <v>35059000</v>
      </c>
      <c r="H8" s="8">
        <v>36071000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486000</v>
      </c>
      <c r="G11" s="8">
        <v>8844000</v>
      </c>
      <c r="H11" s="8">
        <v>9244000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54479000</v>
      </c>
      <c r="G17" s="8">
        <v>41453000</v>
      </c>
      <c r="H17" s="8">
        <v>43314000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4403000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2500000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1903000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267504000</v>
      </c>
      <c r="G31" s="15">
        <f>+G5+G6+G7+G21</f>
        <v>268953000</v>
      </c>
      <c r="H31" s="15">
        <f>+H5+H6+H7+H21</f>
        <v>280210000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2641000</v>
      </c>
      <c r="G33" s="2">
        <f>SUM(G34:G40)</f>
        <v>3642000</v>
      </c>
      <c r="H33" s="2">
        <f>SUM(H34:H40)</f>
        <v>5519000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2641000</v>
      </c>
      <c r="G35" s="8">
        <v>3642000</v>
      </c>
      <c r="H35" s="8">
        <v>5519000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2641000</v>
      </c>
      <c r="G43" s="28">
        <f>+G33+G41</f>
        <v>3642000</v>
      </c>
      <c r="H43" s="28">
        <f>+H33+H41</f>
        <v>5519000</v>
      </c>
    </row>
    <row r="44" spans="5:8" ht="16.5" x14ac:dyDescent="0.3">
      <c r="E44" s="29" t="s">
        <v>42</v>
      </c>
      <c r="F44" s="30">
        <f>+F31+F43</f>
        <v>270145000</v>
      </c>
      <c r="G44" s="30">
        <f>+G31+G43</f>
        <v>272595000</v>
      </c>
      <c r="H44" s="30">
        <f>+H31+H43</f>
        <v>285729000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50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198477000</v>
      </c>
      <c r="G5" s="2">
        <v>207650000</v>
      </c>
      <c r="H5" s="2">
        <v>212880000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36640000</v>
      </c>
      <c r="G7" s="22">
        <f>SUM(G8:G20)</f>
        <v>52810000</v>
      </c>
      <c r="H7" s="22">
        <f>SUM(H8:H20)</f>
        <v>54402000</v>
      </c>
    </row>
    <row r="8" spans="5:8" x14ac:dyDescent="0.2">
      <c r="E8" s="23" t="s">
        <v>11</v>
      </c>
      <c r="F8" s="8">
        <v>25698000</v>
      </c>
      <c r="G8" s="8">
        <v>38605000</v>
      </c>
      <c r="H8" s="8">
        <v>39736000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10942000</v>
      </c>
      <c r="G11" s="8">
        <v>14205000</v>
      </c>
      <c r="H11" s="8">
        <v>14666000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4330000</v>
      </c>
      <c r="G21" s="2">
        <f>SUM(G22:G30)</f>
        <v>2900000</v>
      </c>
      <c r="H21" s="2">
        <f>SUM(H22:H30)</f>
        <v>2900000</v>
      </c>
    </row>
    <row r="22" spans="5:8" x14ac:dyDescent="0.2">
      <c r="E22" s="23" t="s">
        <v>25</v>
      </c>
      <c r="F22" s="24">
        <v>2800000</v>
      </c>
      <c r="G22" s="24">
        <v>2900000</v>
      </c>
      <c r="H22" s="24">
        <v>2900000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1530000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239447000</v>
      </c>
      <c r="G31" s="15">
        <f>+G5+G6+G7+G21</f>
        <v>263360000</v>
      </c>
      <c r="H31" s="15">
        <f>+H5+H6+H7+H21</f>
        <v>270182000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99348000</v>
      </c>
      <c r="G33" s="2">
        <f>SUM(G34:G40)</f>
        <v>99725000</v>
      </c>
      <c r="H33" s="2">
        <f>SUM(H34:H40)</f>
        <v>104954000</v>
      </c>
    </row>
    <row r="34" spans="5:8" x14ac:dyDescent="0.2">
      <c r="E34" s="23" t="s">
        <v>19</v>
      </c>
      <c r="F34" s="8">
        <v>10000000</v>
      </c>
      <c r="G34" s="8">
        <v>64272000</v>
      </c>
      <c r="H34" s="8">
        <v>67157000</v>
      </c>
    </row>
    <row r="35" spans="5:8" x14ac:dyDescent="0.2">
      <c r="E35" s="23" t="s">
        <v>37</v>
      </c>
      <c r="F35" s="8"/>
      <c r="G35" s="8">
        <v>845000</v>
      </c>
      <c r="H35" s="8">
        <v>1635000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35000000</v>
      </c>
      <c r="G38" s="8">
        <v>34608000</v>
      </c>
      <c r="H38" s="8">
        <v>36162000</v>
      </c>
    </row>
    <row r="39" spans="5:8" x14ac:dyDescent="0.2">
      <c r="E39" s="23" t="s">
        <v>11</v>
      </c>
      <c r="F39" s="8">
        <v>9348000</v>
      </c>
      <c r="G39" s="8"/>
      <c r="H39" s="8"/>
    </row>
    <row r="40" spans="5:8" x14ac:dyDescent="0.2">
      <c r="E40" s="23" t="s">
        <v>40</v>
      </c>
      <c r="F40" s="8">
        <v>45000000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99348000</v>
      </c>
      <c r="G43" s="28">
        <f>+G33+G41</f>
        <v>99725000</v>
      </c>
      <c r="H43" s="28">
        <f>+H33+H41</f>
        <v>104954000</v>
      </c>
    </row>
    <row r="44" spans="5:8" ht="16.5" x14ac:dyDescent="0.3">
      <c r="E44" s="29" t="s">
        <v>42</v>
      </c>
      <c r="F44" s="30">
        <f>+F31+F43</f>
        <v>338795000</v>
      </c>
      <c r="G44" s="30">
        <f>+G31+G43</f>
        <v>363085000</v>
      </c>
      <c r="H44" s="30">
        <f>+H31+H43</f>
        <v>375136000</v>
      </c>
    </row>
    <row r="45" spans="5:8" hidden="1" x14ac:dyDescent="0.2">
      <c r="E45" s="1" t="s">
        <v>63</v>
      </c>
      <c r="F45" s="2"/>
      <c r="G45" s="2"/>
      <c r="H45" s="2"/>
    </row>
    <row r="46" spans="5:8" hidden="1" x14ac:dyDescent="0.2">
      <c r="E46" s="1" t="s">
        <v>64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65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66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Ngobeni</dc:creator>
  <cp:lastModifiedBy>Marvin Ngobeni</cp:lastModifiedBy>
  <dcterms:created xsi:type="dcterms:W3CDTF">2026-04-20T13:27:28Z</dcterms:created>
  <dcterms:modified xsi:type="dcterms:W3CDTF">2026-04-20T13:28:35Z</dcterms:modified>
</cp:coreProperties>
</file>